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5015" windowHeight="7650"/>
  </bookViews>
  <sheets>
    <sheet name="L1" sheetId="1" r:id="rId1"/>
    <sheet name="L2" sheetId="2" r:id="rId2"/>
    <sheet name="L3" sheetId="3" r:id="rId3"/>
    <sheet name="Master 1" sheetId="4" r:id="rId4"/>
  </sheets>
  <definedNames>
    <definedName name="_xlnm.Print_Area" localSheetId="0">'L1'!$A$1:$R$41</definedName>
    <definedName name="_xlnm.Print_Area" localSheetId="1">'L2'!$A$1:$R$22</definedName>
    <definedName name="_xlnm.Print_Area" localSheetId="2">'L3'!$A$1:$R$18</definedName>
  </definedNames>
  <calcPr calcId="145621"/>
</workbook>
</file>

<file path=xl/calcChain.xml><?xml version="1.0" encoding="utf-8"?>
<calcChain xmlns="http://schemas.openxmlformats.org/spreadsheetml/2006/main">
  <c r="M32" i="4"/>
  <c r="M33"/>
  <c r="M34"/>
  <c r="M35"/>
  <c r="M31"/>
  <c r="M29"/>
  <c r="M28"/>
  <c r="M26"/>
  <c r="M25"/>
  <c r="M23"/>
  <c r="M21"/>
  <c r="M22"/>
  <c r="M20"/>
  <c r="M34" i="3"/>
  <c r="M33"/>
  <c r="M31"/>
  <c r="M29"/>
  <c r="M27"/>
  <c r="M25"/>
  <c r="M23"/>
  <c r="M20"/>
  <c r="M28" i="2"/>
  <c r="M33"/>
  <c r="M30"/>
  <c r="M23"/>
  <c r="M26"/>
  <c r="M20"/>
  <c r="P29" i="3" l="1"/>
  <c r="P20" i="4"/>
  <c r="P28"/>
  <c r="P20" i="3"/>
  <c r="P28" i="2"/>
  <c r="P20"/>
  <c r="D37" i="4" l="1"/>
  <c r="D36" i="3"/>
  <c r="D37" i="2"/>
  <c r="M34" i="1"/>
  <c r="M32"/>
  <c r="M29"/>
  <c r="M27"/>
  <c r="M24"/>
  <c r="M23"/>
  <c r="M18"/>
  <c r="M20"/>
  <c r="P27" l="1"/>
  <c r="P18"/>
  <c r="D37" s="1"/>
</calcChain>
</file>

<file path=xl/sharedStrings.xml><?xml version="1.0" encoding="utf-8"?>
<sst xmlns="http://schemas.openxmlformats.org/spreadsheetml/2006/main" count="253" uniqueCount="65">
  <si>
    <t>Semestre</t>
  </si>
  <si>
    <t>Résultats obtenus</t>
  </si>
  <si>
    <t>Nature</t>
  </si>
  <si>
    <t>Code et intitulé</t>
  </si>
  <si>
    <t>Crédits Requis</t>
  </si>
  <si>
    <t>Note</t>
  </si>
  <si>
    <t>Crédits</t>
  </si>
  <si>
    <t>Session</t>
  </si>
  <si>
    <t>U.E.F</t>
  </si>
  <si>
    <t>U.E.D</t>
  </si>
  <si>
    <t>U.E.M</t>
  </si>
  <si>
    <t>U.E.T</t>
  </si>
  <si>
    <t>Crédits requis</t>
  </si>
  <si>
    <t>Coef</t>
  </si>
  <si>
    <t>Intitulé(s)</t>
  </si>
  <si>
    <t>U.E</t>
  </si>
  <si>
    <t>FONDAMENTALE 3</t>
  </si>
  <si>
    <t>10</t>
  </si>
  <si>
    <t>Unités d'Enseignement (UE)</t>
  </si>
  <si>
    <t xml:space="preserve">Matiéres des unités d'enseignement </t>
  </si>
  <si>
    <t>Matières</t>
  </si>
  <si>
    <t>2</t>
  </si>
  <si>
    <t>METHODOLOGIQUE 2</t>
  </si>
  <si>
    <t>FONDAMENTALE 2</t>
  </si>
  <si>
    <t xml:space="preserve">TRANSVERSALE </t>
  </si>
  <si>
    <t xml:space="preserve">DECOUVERTE </t>
  </si>
  <si>
    <t xml:space="preserve">FONDAMENTALE </t>
  </si>
  <si>
    <t xml:space="preserve">METHODOLOGIQUE </t>
  </si>
  <si>
    <t xml:space="preserve">Moyenne annuelle: </t>
  </si>
  <si>
    <r>
      <t>Total des crédits cumulés pour l'année (S1 + S2):</t>
    </r>
    <r>
      <rPr>
        <b/>
        <sz val="12"/>
        <color indexed="8"/>
        <rFont val="Calibri"/>
        <family val="2"/>
      </rPr>
      <t>60</t>
    </r>
  </si>
  <si>
    <r>
      <t>Total des crédits cumulés dans le cursus:</t>
    </r>
    <r>
      <rPr>
        <b/>
        <sz val="12"/>
        <color indexed="8"/>
        <rFont val="Calibri"/>
        <family val="2"/>
      </rPr>
      <t>60</t>
    </r>
  </si>
  <si>
    <t>Le Doyen: Griffe, cachet rond, signature et date</t>
  </si>
  <si>
    <t>Semestre 1</t>
  </si>
  <si>
    <t>Semestre 2</t>
  </si>
  <si>
    <t>Semestre 3</t>
  </si>
  <si>
    <t>Semestre 4</t>
  </si>
  <si>
    <t>Semestre 5</t>
  </si>
  <si>
    <t>Semestre 6</t>
  </si>
  <si>
    <r>
      <t xml:space="preserve">Total des crédits cumulés dans le cursus: </t>
    </r>
    <r>
      <rPr>
        <b/>
        <sz val="12"/>
        <color indexed="8"/>
        <rFont val="Calibri"/>
        <family val="2"/>
      </rPr>
      <t>120</t>
    </r>
  </si>
  <si>
    <r>
      <t xml:space="preserve">Total des crédits cumulés dans le cursus: </t>
    </r>
    <r>
      <rPr>
        <b/>
        <sz val="12"/>
        <color indexed="8"/>
        <rFont val="Calibri"/>
        <family val="2"/>
      </rPr>
      <t>180</t>
    </r>
  </si>
  <si>
    <t>Unité d’enseignement (UE)</t>
  </si>
  <si>
    <t xml:space="preserve">Matières des unités d’enseignement </t>
  </si>
  <si>
    <t xml:space="preserve">Nature </t>
  </si>
  <si>
    <t xml:space="preserve">Coef </t>
  </si>
  <si>
    <t xml:space="preserve">Matières </t>
  </si>
  <si>
    <t xml:space="preserve">Note </t>
  </si>
  <si>
    <t xml:space="preserve">Crédits </t>
  </si>
  <si>
    <t xml:space="preserve">Session </t>
  </si>
  <si>
    <t>FONDAMENTALE 1</t>
  </si>
  <si>
    <t>FONDAMENTALE 4</t>
  </si>
  <si>
    <t>Décision:     Admis Session 1</t>
  </si>
  <si>
    <t>METHODOLOGIQUE 1</t>
  </si>
  <si>
    <t>TRANSVERSALE</t>
  </si>
  <si>
    <t>Découverte 1</t>
  </si>
  <si>
    <t>METHODOLOGIQUE</t>
  </si>
  <si>
    <t xml:space="preserve">TRANSVERSALE 1 </t>
  </si>
  <si>
    <t xml:space="preserve">FONDAMENTALES 2  </t>
  </si>
  <si>
    <t xml:space="preserve">METHODOLOGIQUES </t>
  </si>
  <si>
    <t>Découverte 2</t>
  </si>
  <si>
    <t xml:space="preserve">FONDAMENTALE 4 </t>
  </si>
  <si>
    <t xml:space="preserve">METHODOLOGIQUE 3 </t>
  </si>
  <si>
    <t>METHODOLOGIQUE 4</t>
  </si>
  <si>
    <t>METHODOLOGIQUE 5</t>
  </si>
  <si>
    <t xml:space="preserve">TRANSVERSALE 2 </t>
  </si>
  <si>
    <t>ХХХХХХХХХХ</t>
  </si>
</sst>
</file>

<file path=xl/styles.xml><?xml version="1.0" encoding="utf-8"?>
<styleSheet xmlns="http://schemas.openxmlformats.org/spreadsheetml/2006/main">
  <numFmts count="1">
    <numFmt numFmtId="164" formatCode="00.00"/>
  </numFmts>
  <fonts count="16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charset val="178"/>
      <scheme val="minor"/>
    </font>
    <font>
      <b/>
      <sz val="8"/>
      <color theme="1"/>
      <name val="Times New Roman"/>
      <family val="1"/>
    </font>
    <font>
      <b/>
      <sz val="8"/>
      <color indexed="8"/>
      <name val="MS Sans Serif"/>
      <family val="2"/>
      <charset val="178"/>
    </font>
    <font>
      <b/>
      <sz val="8"/>
      <color indexed="8"/>
      <name val="Arial"/>
      <family val="2"/>
    </font>
    <font>
      <sz val="10"/>
      <color theme="1"/>
      <name val="Calibri"/>
      <family val="2"/>
      <charset val="178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8"/>
      <color rgb="FF00000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4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8" xfId="0" applyFont="1" applyBorder="1" applyAlignment="1">
      <alignment horizontal="center" vertical="center"/>
    </xf>
    <xf numFmtId="0" fontId="6" fillId="0" borderId="0" xfId="0" applyFont="1"/>
    <xf numFmtId="2" fontId="5" fillId="0" borderId="0" xfId="0" applyNumberFormat="1" applyFont="1"/>
    <xf numFmtId="0" fontId="3" fillId="0" borderId="0" xfId="0" applyFont="1"/>
    <xf numFmtId="2" fontId="6" fillId="0" borderId="0" xfId="0" applyNumberFormat="1" applyFont="1"/>
    <xf numFmtId="0" fontId="2" fillId="0" borderId="0" xfId="0" applyFont="1" applyAlignment="1">
      <alignment horizontal="right"/>
    </xf>
    <xf numFmtId="0" fontId="7" fillId="0" borderId="0" xfId="0" applyFont="1"/>
    <xf numFmtId="4" fontId="5" fillId="0" borderId="8" xfId="0" applyNumberFormat="1" applyFont="1" applyBorder="1" applyAlignment="1">
      <alignment horizontal="center" vertical="center"/>
    </xf>
    <xf numFmtId="4" fontId="0" fillId="0" borderId="0" xfId="0" applyNumberFormat="1"/>
    <xf numFmtId="1" fontId="8" fillId="0" borderId="8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8" fillId="2" borderId="8" xfId="0" applyNumberFormat="1" applyFont="1" applyFill="1" applyBorder="1" applyAlignment="1">
      <alignment horizontal="center" vertical="center"/>
    </xf>
    <xf numFmtId="1" fontId="8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Border="1"/>
    <xf numFmtId="2" fontId="10" fillId="0" borderId="0" xfId="0" applyNumberFormat="1" applyFont="1" applyAlignment="1">
      <alignment horizontal="left"/>
    </xf>
    <xf numFmtId="0" fontId="10" fillId="0" borderId="0" xfId="0" applyFont="1"/>
    <xf numFmtId="0" fontId="9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90"/>
    </xf>
    <xf numFmtId="0" fontId="3" fillId="0" borderId="0" xfId="0" applyFont="1" applyFill="1" applyBorder="1" applyAlignment="1">
      <alignment vertical="center" wrapText="1"/>
    </xf>
    <xf numFmtId="164" fontId="8" fillId="2" borderId="8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2" fontId="14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wrapText="1"/>
    </xf>
    <xf numFmtId="164" fontId="8" fillId="0" borderId="7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Alignment="1">
      <alignment horizontal="center"/>
    </xf>
    <xf numFmtId="164" fontId="2" fillId="0" borderId="8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 wrapText="1"/>
    </xf>
    <xf numFmtId="164" fontId="14" fillId="0" borderId="8" xfId="1" applyNumberFormat="1" applyFont="1" applyBorder="1" applyAlignment="1">
      <alignment horizontal="center" vertical="center" wrapText="1"/>
    </xf>
    <xf numFmtId="164" fontId="14" fillId="0" borderId="2" xfId="1" applyNumberFormat="1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textRotation="90"/>
    </xf>
    <xf numFmtId="0" fontId="7" fillId="0" borderId="6" xfId="0" applyFont="1" applyFill="1" applyBorder="1" applyAlignment="1">
      <alignment horizontal="center" vertical="center" textRotation="90"/>
    </xf>
    <xf numFmtId="0" fontId="7" fillId="0" borderId="7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1" fontId="8" fillId="0" borderId="2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1" fontId="8" fillId="0" borderId="6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/>
    </xf>
    <xf numFmtId="2" fontId="15" fillId="0" borderId="6" xfId="0" applyNumberFormat="1" applyFont="1" applyFill="1" applyBorder="1" applyAlignment="1">
      <alignment horizontal="center" vertical="center"/>
    </xf>
    <xf numFmtId="2" fontId="15" fillId="0" borderId="7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center" vertical="center"/>
    </xf>
    <xf numFmtId="1" fontId="8" fillId="2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2" fontId="14" fillId="0" borderId="8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 textRotation="90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3</xdr:row>
      <xdr:rowOff>89646</xdr:rowOff>
    </xdr:from>
    <xdr:to>
      <xdr:col>12</xdr:col>
      <xdr:colOff>285750</xdr:colOff>
      <xdr:row>8</xdr:row>
      <xdr:rowOff>11206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95600" y="670671"/>
          <a:ext cx="5429250" cy="87406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Etablissement : Université L'Arbi Ben Mhidi - Oum El Bouaghi</a:t>
          </a:r>
        </a:p>
        <a:p>
          <a:pPr algn="ctr" rtl="0">
            <a:lnSpc>
              <a:spcPct val="50000"/>
            </a:lnSpc>
          </a:pPr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 </a:t>
          </a:r>
          <a:endParaRPr lang="fr-FR" sz="1100">
            <a:effectLst/>
            <a:latin typeface="Calibri (Corps)"/>
          </a:endParaRPr>
        </a:p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Faculté / Institut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endParaRPr lang="fr-FR" sz="1100">
            <a:effectLst/>
            <a:latin typeface="Calibri (Corps)"/>
          </a:endParaRPr>
        </a:p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Département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endParaRPr lang="fr-FR" sz="1100">
            <a:effectLst/>
            <a:latin typeface="Calibri (Corps)"/>
          </a:endParaRPr>
        </a:p>
      </xdr:txBody>
    </xdr:sp>
    <xdr:clientData/>
  </xdr:twoCellAnchor>
  <xdr:twoCellAnchor>
    <xdr:from>
      <xdr:col>6</xdr:col>
      <xdr:colOff>1181100</xdr:colOff>
      <xdr:row>7</xdr:row>
      <xdr:rowOff>54343</xdr:rowOff>
    </xdr:from>
    <xdr:to>
      <xdr:col>8</xdr:col>
      <xdr:colOff>238125</xdr:colOff>
      <xdr:row>9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4600575" y="1397368"/>
          <a:ext cx="2105025" cy="33618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defRPr sz="1000"/>
          </a:pPr>
          <a:r>
            <a:rPr lang="fr-FR" sz="1800" b="1" i="0" u="sng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RELEVE DE NOTES</a:t>
          </a:r>
          <a:endParaRPr lang="fr-FR" sz="1800" b="1" i="0" u="sng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1</xdr:col>
      <xdr:colOff>9525</xdr:colOff>
      <xdr:row>9</xdr:row>
      <xdr:rowOff>0</xdr:rowOff>
    </xdr:from>
    <xdr:to>
      <xdr:col>18</xdr:col>
      <xdr:colOff>28575</xdr:colOff>
      <xdr:row>14</xdr:row>
      <xdr:rowOff>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71450" y="1914525"/>
          <a:ext cx="101822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27432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</a:rPr>
            <a:t>Année Universitaire : 2020/2021</a:t>
          </a:r>
        </a:p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</a:rPr>
            <a:t>Nom :  </a:t>
          </a:r>
          <a:r>
            <a:rPr lang="az-Cyrl-AZ" sz="10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u="none" strike="noStrike" baseline="0">
              <a:solidFill>
                <a:srgbClr val="000000"/>
              </a:solidFill>
              <a:latin typeface="+mn-lt"/>
            </a:rPr>
            <a:t>                                                                      Prénom :  </a:t>
          </a:r>
          <a:r>
            <a:rPr lang="az-Cyrl-AZ" sz="10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u="none" strike="noStrike" baseline="0">
              <a:solidFill>
                <a:srgbClr val="000000"/>
              </a:solidFill>
              <a:latin typeface="+mn-lt"/>
            </a:rPr>
            <a:t>                              Date et lieu de naissance : </a:t>
          </a:r>
          <a:r>
            <a:rPr lang="az-Cyrl-AZ" sz="10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u="none" strike="noStrike" baseline="0">
              <a:solidFill>
                <a:srgbClr val="000000"/>
              </a:solidFill>
              <a:latin typeface="+mn-lt"/>
            </a:rPr>
            <a:t>                  à   :   </a:t>
          </a:r>
          <a:r>
            <a:rPr lang="az-Cyrl-AZ" sz="10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000" b="1" i="0" baseline="0">
              <a:effectLst/>
              <a:latin typeface="+mn-lt"/>
              <a:ea typeface="+mn-ea"/>
              <a:cs typeface="+mn-cs"/>
            </a:rPr>
            <a:t>                             </a:t>
          </a:r>
          <a:r>
            <a:rPr lang="fr-FR" sz="1100" b="1" i="0" u="none" strike="noStrike" baseline="0">
              <a:solidFill>
                <a:srgbClr val="000000"/>
              </a:solidFill>
              <a:latin typeface="Calibri"/>
            </a:rPr>
            <a:t>N</a:t>
          </a: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°</a:t>
          </a: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 d'inscription : </a:t>
          </a:r>
          <a:r>
            <a:rPr lang="az-Cyrl-AZ" sz="1000" b="1" i="0" baseline="0">
              <a:effectLst/>
              <a:latin typeface="+mn-lt"/>
              <a:ea typeface="+mn-ea"/>
              <a:cs typeface="+mn-cs"/>
            </a:rPr>
            <a:t>ХХХХХХХХХХ</a:t>
          </a:r>
          <a:endParaRPr lang="fr-FR" sz="1000" b="1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Domaine : </a:t>
          </a:r>
          <a:r>
            <a:rPr lang="az-Cyrl-AZ" sz="1000" b="1" i="0" baseline="0">
              <a:effectLst/>
              <a:latin typeface="+mn-lt"/>
              <a:ea typeface="+mn-ea"/>
              <a:cs typeface="+mn-cs"/>
            </a:rPr>
            <a:t>ХХХХХХХХХХХХХХХХХХХХ</a:t>
          </a: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                                           </a:t>
          </a:r>
        </a:p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Arial"/>
            </a:rPr>
            <a:t>Diplôme préparé : Licence 1 - Académique                </a:t>
          </a:r>
          <a:endParaRPr lang="fr-FR" sz="11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66675</xdr:colOff>
      <xdr:row>0</xdr:row>
      <xdr:rowOff>142875</xdr:rowOff>
    </xdr:from>
    <xdr:to>
      <xdr:col>3</xdr:col>
      <xdr:colOff>1123950</xdr:colOff>
      <xdr:row>3</xdr:row>
      <xdr:rowOff>136604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66675" y="142875"/>
          <a:ext cx="2447925" cy="57475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REPUBLIQUE ALGERIENNE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DEMOCRATIQUE ET  POPULAIRE</a:t>
          </a:r>
          <a:endParaRPr lang="fr-FR" sz="1100" b="1" i="0" u="none" strike="noStrike" baseline="0">
            <a:solidFill>
              <a:srgbClr val="000000"/>
            </a:solidFill>
            <a:latin typeface="+mn-lt"/>
          </a:endParaRPr>
        </a:p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Book Antiqua"/>
            </a:rPr>
            <a:t> </a:t>
          </a:r>
        </a:p>
      </xdr:txBody>
    </xdr:sp>
    <xdr:clientData/>
  </xdr:twoCellAnchor>
  <xdr:twoCellAnchor>
    <xdr:from>
      <xdr:col>10</xdr:col>
      <xdr:colOff>200025</xdr:colOff>
      <xdr:row>0</xdr:row>
      <xdr:rowOff>104775</xdr:rowOff>
    </xdr:from>
    <xdr:to>
      <xdr:col>18</xdr:col>
      <xdr:colOff>287982</xdr:colOff>
      <xdr:row>3</xdr:row>
      <xdr:rowOff>108083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7486650" y="104775"/>
          <a:ext cx="3126432" cy="5843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MINISTERE DE L'ENSEIGNEMENT SUPERIEUR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ET DE LA RECHERCHE SCIENTIFIQUE</a:t>
          </a:r>
          <a:r>
            <a:rPr lang="fr-FR" sz="1100" b="0" i="0" u="none" strike="noStrike" baseline="0">
              <a:solidFill>
                <a:srgbClr val="000000"/>
              </a:solidFill>
              <a:latin typeface="Book Antiqua"/>
            </a:rPr>
            <a:t> </a:t>
          </a:r>
        </a:p>
      </xdr:txBody>
    </xdr:sp>
    <xdr:clientData/>
  </xdr:twoCellAnchor>
  <xdr:twoCellAnchor>
    <xdr:from>
      <xdr:col>2</xdr:col>
      <xdr:colOff>47625</xdr:colOff>
      <xdr:row>3</xdr:row>
      <xdr:rowOff>114300</xdr:rowOff>
    </xdr:from>
    <xdr:to>
      <xdr:col>3</xdr:col>
      <xdr:colOff>12326</xdr:colOff>
      <xdr:row>9</xdr:row>
      <xdr:rowOff>0</xdr:rowOff>
    </xdr:to>
    <xdr:pic>
      <xdr:nvPicPr>
        <xdr:cNvPr id="10" name="Picture 4" descr="logo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7675" y="695325"/>
          <a:ext cx="955301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304801</xdr:colOff>
      <xdr:row>7</xdr:row>
      <xdr:rowOff>63868</xdr:rowOff>
    </xdr:from>
    <xdr:to>
      <xdr:col>9</xdr:col>
      <xdr:colOff>19050</xdr:colOff>
      <xdr:row>9</xdr:row>
      <xdr:rowOff>19050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3971926" y="1406893"/>
          <a:ext cx="2657474" cy="33618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defRPr sz="1000"/>
          </a:pPr>
          <a:r>
            <a:rPr lang="fr-FR" sz="1600" b="1" i="0" u="sng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RELEVE DE NOTES</a:t>
          </a:r>
          <a:endParaRPr lang="fr-FR" sz="1600" b="1" i="0" u="sng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0</xdr:col>
      <xdr:colOff>171450</xdr:colOff>
      <xdr:row>10</xdr:row>
      <xdr:rowOff>0</xdr:rowOff>
    </xdr:from>
    <xdr:to>
      <xdr:col>18</xdr:col>
      <xdr:colOff>9525</xdr:colOff>
      <xdr:row>15</xdr:row>
      <xdr:rowOff>9525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171450" y="1914525"/>
          <a:ext cx="106108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27432" bIns="0" anchor="t" upright="1"/>
        <a:lstStyle/>
        <a:p>
          <a:pPr rtl="0"/>
          <a:r>
            <a:rPr lang="fr-FR" sz="1100" b="1" i="0" baseline="0">
              <a:effectLst/>
              <a:latin typeface="+mn-lt"/>
              <a:ea typeface="+mn-ea"/>
              <a:cs typeface="+mn-cs"/>
            </a:rPr>
            <a:t>Année Universitaire : 2017/2018</a:t>
          </a:r>
          <a:endParaRPr lang="fr-FR">
            <a:effectLst/>
          </a:endParaRPr>
        </a:p>
        <a:p>
          <a:pPr rtl="0"/>
          <a:r>
            <a:rPr lang="fr-FR" sz="1100" b="1" i="0" baseline="0">
              <a:effectLst/>
              <a:latin typeface="+mn-lt"/>
              <a:ea typeface="+mn-ea"/>
              <a:cs typeface="+mn-cs"/>
            </a:rPr>
            <a:t>Nom : 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                                                            Prénom : 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                    Date et lieu de naissance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        à   :  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                   N° d'inscription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endParaRPr lang="fr-FR">
            <a:effectLst/>
          </a:endParaRPr>
        </a:p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Arial"/>
            </a:rPr>
            <a:t>Domaine : </a:t>
          </a:r>
          <a:r>
            <a:rPr lang="az-Cyrl-AZ" sz="1000" b="1" i="0" baseline="0">
              <a:effectLst/>
              <a:latin typeface="+mn-lt"/>
              <a:ea typeface="+mn-ea"/>
              <a:cs typeface="+mn-cs"/>
            </a:rPr>
            <a:t>ХХХХХХХХХХХХХХХХХХХХ</a:t>
          </a: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Arial"/>
            </a:rPr>
            <a:t>                                           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Filière :  </a:t>
          </a:r>
          <a:r>
            <a:rPr lang="az-Cyrl-AZ" sz="1000" b="1" i="0" baseline="0">
              <a:effectLst/>
              <a:latin typeface="+mn-lt"/>
              <a:ea typeface="+mn-ea"/>
              <a:cs typeface="+mn-cs"/>
            </a:rPr>
            <a:t>ХХХХХХХХХХХХХХХХХХХХ</a:t>
          </a: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Arial"/>
            </a:rPr>
            <a:t>                                   </a:t>
          </a:r>
        </a:p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Arial"/>
            </a:rPr>
            <a:t>Diplôme préparé : Licence 2 - Académique                </a:t>
          </a:r>
          <a:endParaRPr lang="fr-FR" sz="11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3</xdr:col>
      <xdr:colOff>847725</xdr:colOff>
      <xdr:row>3</xdr:row>
      <xdr:rowOff>136604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0" y="142875"/>
          <a:ext cx="2276475" cy="57475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REPUBLIQUE ALGERIENNE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DEMOCRATIQUE ET  POPULAIRE</a:t>
          </a:r>
          <a:endParaRPr lang="fr-FR" sz="1100" b="1" i="0" u="none" strike="noStrike" baseline="0">
            <a:solidFill>
              <a:srgbClr val="000000"/>
            </a:solidFill>
            <a:latin typeface="+mn-lt"/>
          </a:endParaRPr>
        </a:p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Book Antiqua"/>
            </a:rPr>
            <a:t> </a:t>
          </a:r>
        </a:p>
      </xdr:txBody>
    </xdr:sp>
    <xdr:clientData/>
  </xdr:twoCellAnchor>
  <xdr:twoCellAnchor>
    <xdr:from>
      <xdr:col>9</xdr:col>
      <xdr:colOff>504825</xdr:colOff>
      <xdr:row>0</xdr:row>
      <xdr:rowOff>104775</xdr:rowOff>
    </xdr:from>
    <xdr:to>
      <xdr:col>18</xdr:col>
      <xdr:colOff>411807</xdr:colOff>
      <xdr:row>3</xdr:row>
      <xdr:rowOff>108083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7115175" y="104775"/>
          <a:ext cx="3364557" cy="5843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MINISTERE DE L'ENSEIGNEMENT SUPERIEUR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ET DE LA RECHERCHE SCIENTIFIQUE</a:t>
          </a:r>
          <a:r>
            <a:rPr lang="fr-FR" sz="1100" b="0" i="0" u="none" strike="noStrike" baseline="0">
              <a:solidFill>
                <a:srgbClr val="000000"/>
              </a:solidFill>
              <a:latin typeface="Book Antiqua"/>
            </a:rPr>
            <a:t> </a:t>
          </a:r>
        </a:p>
      </xdr:txBody>
    </xdr:sp>
    <xdr:clientData/>
  </xdr:twoCellAnchor>
  <xdr:twoCellAnchor>
    <xdr:from>
      <xdr:col>2</xdr:col>
      <xdr:colOff>19050</xdr:colOff>
      <xdr:row>3</xdr:row>
      <xdr:rowOff>104775</xdr:rowOff>
    </xdr:from>
    <xdr:to>
      <xdr:col>3</xdr:col>
      <xdr:colOff>31376</xdr:colOff>
      <xdr:row>9</xdr:row>
      <xdr:rowOff>38100</xdr:rowOff>
    </xdr:to>
    <xdr:pic>
      <xdr:nvPicPr>
        <xdr:cNvPr id="14" name="Picture 4" descr="logo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4825" y="685800"/>
          <a:ext cx="955301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</xdr:row>
      <xdr:rowOff>114300</xdr:rowOff>
    </xdr:from>
    <xdr:to>
      <xdr:col>11</xdr:col>
      <xdr:colOff>47625</xdr:colOff>
      <xdr:row>8</xdr:row>
      <xdr:rowOff>35860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2876550" y="695325"/>
          <a:ext cx="5429250" cy="87406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Etablissement : Université L'Arbi Ben Mhidi - Oum El Bouaghi</a:t>
          </a:r>
        </a:p>
        <a:p>
          <a:pPr algn="ctr" rtl="0">
            <a:lnSpc>
              <a:spcPct val="50000"/>
            </a:lnSpc>
          </a:pPr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 </a:t>
          </a:r>
          <a:endParaRPr lang="fr-FR" sz="1100">
            <a:effectLst/>
            <a:latin typeface="Calibri (Corps)"/>
          </a:endParaRPr>
        </a:p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Faculté / Institut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endParaRPr lang="fr-FR" sz="1100">
            <a:effectLst/>
            <a:latin typeface="Calibri (Corps)"/>
          </a:endParaRPr>
        </a:p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Département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endParaRPr lang="fr-FR" sz="1100">
            <a:effectLst/>
            <a:latin typeface="Calibri (Corps)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54760</xdr:colOff>
      <xdr:row>3</xdr:row>
      <xdr:rowOff>89646</xdr:rowOff>
    </xdr:from>
    <xdr:to>
      <xdr:col>12</xdr:col>
      <xdr:colOff>275876</xdr:colOff>
      <xdr:row>8</xdr:row>
      <xdr:rowOff>11206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716657" y="667950"/>
          <a:ext cx="4728482" cy="8570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Etablissement : Université L'Arbi Ben Mhidi - Oum El Bouaghi</a:t>
          </a:r>
        </a:p>
        <a:p>
          <a:pPr algn="ctr" rtl="0">
            <a:lnSpc>
              <a:spcPct val="50000"/>
            </a:lnSpc>
          </a:pPr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 </a:t>
          </a:r>
          <a:endParaRPr lang="fr-FR" sz="1100">
            <a:effectLst/>
            <a:latin typeface="Calibri (Corps)"/>
          </a:endParaRPr>
        </a:p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Faculté / Institut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ХХХХХХХХХХХХХХХХХХХХ</a:t>
          </a:r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 </a:t>
          </a:r>
        </a:p>
        <a:p>
          <a:pPr algn="ctr" rtl="0">
            <a:lnSpc>
              <a:spcPct val="50000"/>
            </a:lnSpc>
          </a:pPr>
          <a:endParaRPr lang="fr-FR" sz="1100">
            <a:effectLst/>
            <a:latin typeface="Calibri (Corps)"/>
          </a:endParaRPr>
        </a:p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Département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ХХХХХХХХХХХХХХХХХХХХ</a:t>
          </a:r>
          <a:endParaRPr lang="fr-FR" sz="1100">
            <a:effectLst/>
            <a:latin typeface="Calibri (Corps)"/>
          </a:endParaRPr>
        </a:p>
      </xdr:txBody>
    </xdr:sp>
    <xdr:clientData/>
  </xdr:twoCellAnchor>
  <xdr:twoCellAnchor>
    <xdr:from>
      <xdr:col>6</xdr:col>
      <xdr:colOff>841587</xdr:colOff>
      <xdr:row>7</xdr:row>
      <xdr:rowOff>92443</xdr:rowOff>
    </xdr:from>
    <xdr:to>
      <xdr:col>9</xdr:col>
      <xdr:colOff>555836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920203" y="1419139"/>
          <a:ext cx="2333624" cy="32937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defRPr sz="1000"/>
          </a:pPr>
          <a:r>
            <a:rPr lang="fr-FR" sz="1600" b="1" i="0" u="sng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RELEVE DE NOTES</a:t>
          </a:r>
          <a:endParaRPr lang="fr-FR" sz="1600" b="1" i="0" u="sng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1</xdr:col>
      <xdr:colOff>340</xdr:colOff>
      <xdr:row>10</xdr:row>
      <xdr:rowOff>0</xdr:rowOff>
    </xdr:from>
    <xdr:to>
      <xdr:col>18</xdr:col>
      <xdr:colOff>9525</xdr:colOff>
      <xdr:row>15</xdr:row>
      <xdr:rowOff>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61925" y="1887991"/>
          <a:ext cx="9006908" cy="113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27432" bIns="0" anchor="t" upright="1"/>
        <a:lstStyle/>
        <a:p>
          <a:pPr rtl="0"/>
          <a:r>
            <a:rPr lang="fr-FR" sz="1100" b="1" i="0" baseline="0">
              <a:effectLst/>
              <a:latin typeface="+mn-lt"/>
              <a:ea typeface="+mn-ea"/>
              <a:cs typeface="+mn-cs"/>
            </a:rPr>
            <a:t>Année Universitaire : 2018/2019</a:t>
          </a:r>
          <a:endParaRPr lang="fr-FR">
            <a:effectLst/>
          </a:endParaRPr>
        </a:p>
        <a:p>
          <a:pPr rtl="0"/>
          <a:r>
            <a:rPr lang="fr-FR" sz="1100" b="1" i="0" baseline="0">
              <a:effectLst/>
              <a:latin typeface="+mn-lt"/>
              <a:ea typeface="+mn-ea"/>
              <a:cs typeface="+mn-cs"/>
            </a:rPr>
            <a:t>Nom : 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                                                 Prénom : 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                    Date et lieu de naissance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        à   :  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                   N° d'inscription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endParaRPr lang="fr-FR">
            <a:effectLst/>
          </a:endParaRPr>
        </a:p>
        <a:p>
          <a:r>
            <a:rPr lang="fr-FR" sz="1100" b="1" i="0" baseline="0">
              <a:effectLst/>
              <a:latin typeface="+mn-lt"/>
              <a:ea typeface="+mn-ea"/>
              <a:cs typeface="+mn-cs"/>
            </a:rPr>
            <a:t>Domaine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              Filière :  I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Arial"/>
            </a:rPr>
            <a:t>                                        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Spécialité </a:t>
          </a:r>
          <a:r>
            <a:rPr lang="fr-FR" sz="1000" b="1" i="0" baseline="0">
              <a:effectLst/>
              <a:latin typeface="+mn-lt"/>
              <a:ea typeface="+mn-ea"/>
              <a:cs typeface="+mn-cs"/>
            </a:rPr>
            <a:t>: 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ХХХХХХХХХХХХХХХХХХХХ</a:t>
          </a:r>
          <a:r>
            <a:rPr lang="fr-FR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Arial"/>
            </a:rPr>
            <a:t>                        </a:t>
          </a:r>
        </a:p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Arial"/>
            </a:rPr>
            <a:t>Diplôme préparé : Licence 3 - Académique                </a:t>
          </a:r>
          <a:endParaRPr lang="fr-FR" sz="11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34016</xdr:colOff>
      <xdr:row>0</xdr:row>
      <xdr:rowOff>142875</xdr:rowOff>
    </xdr:from>
    <xdr:to>
      <xdr:col>4</xdr:col>
      <xdr:colOff>365691</xdr:colOff>
      <xdr:row>3</xdr:row>
      <xdr:rowOff>136604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4016" y="142875"/>
          <a:ext cx="2134621" cy="5720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REPUBLIQUE ALGERIENNE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DEMOCRATIQUE ET  POPULAIRE</a:t>
          </a:r>
          <a:endParaRPr lang="fr-FR" sz="1100" b="1" i="0" u="none" strike="noStrike" baseline="0">
            <a:solidFill>
              <a:srgbClr val="000000"/>
            </a:solidFill>
            <a:latin typeface="+mn-lt"/>
          </a:endParaRPr>
        </a:p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Book Antiqua"/>
            </a:rPr>
            <a:t> </a:t>
          </a:r>
        </a:p>
      </xdr:txBody>
    </xdr:sp>
    <xdr:clientData/>
  </xdr:twoCellAnchor>
  <xdr:twoCellAnchor>
    <xdr:from>
      <xdr:col>10</xdr:col>
      <xdr:colOff>360226</xdr:colOff>
      <xdr:row>0</xdr:row>
      <xdr:rowOff>104775</xdr:rowOff>
    </xdr:from>
    <xdr:to>
      <xdr:col>18</xdr:col>
      <xdr:colOff>348669</xdr:colOff>
      <xdr:row>3</xdr:row>
      <xdr:rowOff>108083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6219802" y="104775"/>
          <a:ext cx="3288175" cy="58161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MINISTERE DE L'ENSEIGNEMENT SUPERIEUR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ET DE LA RECHERCHE SCIENTIFIQUE</a:t>
          </a:r>
          <a:r>
            <a:rPr lang="fr-FR" sz="1100" b="0" i="0" u="none" strike="noStrike" baseline="0">
              <a:solidFill>
                <a:srgbClr val="000000"/>
              </a:solidFill>
              <a:latin typeface="Book Antiqua"/>
            </a:rPr>
            <a:t> </a:t>
          </a:r>
        </a:p>
      </xdr:txBody>
    </xdr:sp>
    <xdr:clientData/>
  </xdr:twoCellAnchor>
  <xdr:twoCellAnchor>
    <xdr:from>
      <xdr:col>2</xdr:col>
      <xdr:colOff>85045</xdr:colOff>
      <xdr:row>3</xdr:row>
      <xdr:rowOff>110558</xdr:rowOff>
    </xdr:from>
    <xdr:to>
      <xdr:col>3</xdr:col>
      <xdr:colOff>198404</xdr:colOff>
      <xdr:row>9</xdr:row>
      <xdr:rowOff>64294</xdr:rowOff>
    </xdr:to>
    <xdr:pic>
      <xdr:nvPicPr>
        <xdr:cNvPr id="8" name="Picture 4" descr="logo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6808" y="688862"/>
          <a:ext cx="955301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54760</xdr:colOff>
      <xdr:row>3</xdr:row>
      <xdr:rowOff>89646</xdr:rowOff>
    </xdr:from>
    <xdr:to>
      <xdr:col>12</xdr:col>
      <xdr:colOff>275876</xdr:colOff>
      <xdr:row>8</xdr:row>
      <xdr:rowOff>11206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712235" y="670671"/>
          <a:ext cx="4726441" cy="87406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Etablissement : Université L'Arbi Ben Mhidi - Oum El Bouaghi</a:t>
          </a:r>
        </a:p>
        <a:p>
          <a:pPr algn="ctr" rtl="0">
            <a:lnSpc>
              <a:spcPct val="50000"/>
            </a:lnSpc>
          </a:pPr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 </a:t>
          </a:r>
          <a:endParaRPr lang="fr-FR" sz="1100">
            <a:effectLst/>
            <a:latin typeface="Calibri (Corps)"/>
          </a:endParaRPr>
        </a:p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Faculté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 </a:t>
          </a:r>
        </a:p>
        <a:p>
          <a:pPr algn="ctr" rtl="0">
            <a:lnSpc>
              <a:spcPct val="50000"/>
            </a:lnSpc>
          </a:pPr>
          <a:endParaRPr lang="fr-FR" sz="1100">
            <a:effectLst/>
            <a:latin typeface="Calibri (Corps)"/>
          </a:endParaRPr>
        </a:p>
        <a:p>
          <a:pPr algn="ctr" rtl="0"/>
          <a:r>
            <a:rPr lang="fr-FR" sz="1100" b="1" i="0" baseline="0">
              <a:effectLst/>
              <a:latin typeface="Calibri (Corps)"/>
              <a:ea typeface="+mn-ea"/>
              <a:cs typeface="+mn-cs"/>
            </a:rPr>
            <a:t>Département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endParaRPr lang="fr-FR" sz="1100">
            <a:effectLst/>
            <a:latin typeface="Calibri (Corps)"/>
          </a:endParaRPr>
        </a:p>
      </xdr:txBody>
    </xdr:sp>
    <xdr:clientData/>
  </xdr:twoCellAnchor>
  <xdr:twoCellAnchor>
    <xdr:from>
      <xdr:col>6</xdr:col>
      <xdr:colOff>841587</xdr:colOff>
      <xdr:row>7</xdr:row>
      <xdr:rowOff>92443</xdr:rowOff>
    </xdr:from>
    <xdr:to>
      <xdr:col>9</xdr:col>
      <xdr:colOff>555836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918162" y="1435468"/>
          <a:ext cx="2333624" cy="33618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defRPr sz="1000"/>
          </a:pPr>
          <a:r>
            <a:rPr lang="fr-FR" sz="1600" b="1" i="0" u="sng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RELEVE DE NOTES</a:t>
          </a:r>
          <a:endParaRPr lang="fr-FR" sz="1600" b="1" i="0" u="sng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1</xdr:col>
      <xdr:colOff>340</xdr:colOff>
      <xdr:row>10</xdr:row>
      <xdr:rowOff>0</xdr:rowOff>
    </xdr:from>
    <xdr:to>
      <xdr:col>18</xdr:col>
      <xdr:colOff>9525</xdr:colOff>
      <xdr:row>15</xdr:row>
      <xdr:rowOff>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62265" y="1914525"/>
          <a:ext cx="940083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27432" bIns="0" anchor="t" upright="1"/>
        <a:lstStyle/>
        <a:p>
          <a:pPr rtl="0"/>
          <a:r>
            <a:rPr lang="fr-FR" sz="1100" b="1" i="0" baseline="0">
              <a:effectLst/>
              <a:latin typeface="+mn-lt"/>
              <a:ea typeface="+mn-ea"/>
              <a:cs typeface="+mn-cs"/>
            </a:rPr>
            <a:t>Année Universitaire : 2019/2020</a:t>
          </a:r>
          <a:endParaRPr lang="fr-FR">
            <a:effectLst/>
          </a:endParaRPr>
        </a:p>
        <a:p>
          <a:pPr rtl="0"/>
          <a:r>
            <a:rPr lang="fr-FR" sz="1100" b="1" i="0" baseline="0">
              <a:effectLst/>
              <a:latin typeface="+mn-lt"/>
              <a:ea typeface="+mn-ea"/>
              <a:cs typeface="+mn-cs"/>
            </a:rPr>
            <a:t>Nom : 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                                                            Prénom : 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                    Date et lieu de naissance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        à   :  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                   N° d'inscription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endParaRPr lang="fr-FR">
            <a:effectLst/>
          </a:endParaRPr>
        </a:p>
        <a:p>
          <a:r>
            <a:rPr lang="fr-FR" sz="1100" b="1" i="0" baseline="0">
              <a:effectLst/>
              <a:latin typeface="+mn-lt"/>
              <a:ea typeface="+mn-ea"/>
              <a:cs typeface="+mn-cs"/>
            </a:rPr>
            <a:t>Domaine :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                                                      Filière : 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                               Spécialité :  </a:t>
          </a:r>
          <a:r>
            <a:rPr lang="az-Cyrl-AZ" sz="1100" b="1" i="0" baseline="0">
              <a:effectLst/>
              <a:latin typeface="+mn-lt"/>
              <a:ea typeface="+mn-ea"/>
              <a:cs typeface="+mn-cs"/>
            </a:rPr>
            <a:t>ХХХХХХХХХХ</a:t>
          </a: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                          </a:t>
          </a:r>
        </a:p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Arial"/>
            </a:rPr>
            <a:t>Diplôme préparé : Master 1 - Académique                </a:t>
          </a:r>
          <a:endParaRPr lang="fr-FR" sz="11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34016</xdr:colOff>
      <xdr:row>0</xdr:row>
      <xdr:rowOff>142875</xdr:rowOff>
    </xdr:from>
    <xdr:to>
      <xdr:col>4</xdr:col>
      <xdr:colOff>365691</xdr:colOff>
      <xdr:row>3</xdr:row>
      <xdr:rowOff>136604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4016" y="142875"/>
          <a:ext cx="2531950" cy="57475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REPUBLIQUE ALGERIENNE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DEMOCRATIQUE ET  POPULAIRE</a:t>
          </a:r>
          <a:endParaRPr lang="fr-FR" sz="1100" b="1" i="0" u="none" strike="noStrike" baseline="0">
            <a:solidFill>
              <a:srgbClr val="000000"/>
            </a:solidFill>
            <a:latin typeface="+mn-lt"/>
          </a:endParaRPr>
        </a:p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Book Antiqua"/>
            </a:rPr>
            <a:t> </a:t>
          </a:r>
        </a:p>
      </xdr:txBody>
    </xdr:sp>
    <xdr:clientData/>
  </xdr:twoCellAnchor>
  <xdr:twoCellAnchor>
    <xdr:from>
      <xdr:col>10</xdr:col>
      <xdr:colOff>360226</xdr:colOff>
      <xdr:row>0</xdr:row>
      <xdr:rowOff>104775</xdr:rowOff>
    </xdr:from>
    <xdr:to>
      <xdr:col>18</xdr:col>
      <xdr:colOff>348669</xdr:colOff>
      <xdr:row>3</xdr:row>
      <xdr:rowOff>108083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6618151" y="104775"/>
          <a:ext cx="3284093" cy="5843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2004" rIns="27432" bIns="0" anchor="t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MINISTERE DE L'ENSEIGNEMENT SUPERIEUR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ET DE LA RECHERCHE SCIENTIFIQUE</a:t>
          </a:r>
          <a:r>
            <a:rPr lang="fr-FR" sz="1100" b="0" i="0" u="none" strike="noStrike" baseline="0">
              <a:solidFill>
                <a:srgbClr val="000000"/>
              </a:solidFill>
              <a:latin typeface="Book Antiqua"/>
            </a:rPr>
            <a:t> </a:t>
          </a:r>
        </a:p>
      </xdr:txBody>
    </xdr:sp>
    <xdr:clientData/>
  </xdr:twoCellAnchor>
  <xdr:twoCellAnchor>
    <xdr:from>
      <xdr:col>1</xdr:col>
      <xdr:colOff>257175</xdr:colOff>
      <xdr:row>3</xdr:row>
      <xdr:rowOff>133350</xdr:rowOff>
    </xdr:from>
    <xdr:to>
      <xdr:col>2</xdr:col>
      <xdr:colOff>926726</xdr:colOff>
      <xdr:row>9</xdr:row>
      <xdr:rowOff>66675</xdr:rowOff>
    </xdr:to>
    <xdr:pic>
      <xdr:nvPicPr>
        <xdr:cNvPr id="8" name="Picture 4" descr="logo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" y="714375"/>
          <a:ext cx="955301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S42"/>
  <sheetViews>
    <sheetView tabSelected="1" zoomScaleNormal="100" workbookViewId="0">
      <selection activeCell="G35" sqref="G35"/>
    </sheetView>
  </sheetViews>
  <sheetFormatPr baseColWidth="10" defaultColWidth="11.42578125" defaultRowHeight="15"/>
  <cols>
    <col min="1" max="1" width="2.42578125" customWidth="1"/>
    <col min="2" max="2" width="3.5703125" customWidth="1"/>
    <col min="3" max="3" width="14.85546875" customWidth="1"/>
    <col min="4" max="4" width="19.42578125" customWidth="1"/>
    <col min="5" max="5" width="5.42578125" customWidth="1"/>
    <col min="6" max="6" width="5.5703125" customWidth="1"/>
    <col min="7" max="7" width="38.28515625" customWidth="1"/>
    <col min="8" max="8" width="7.42578125" customWidth="1"/>
    <col min="9" max="9" width="5.7109375" customWidth="1"/>
    <col min="10" max="10" width="6.5703125" style="11" customWidth="1"/>
    <col min="11" max="11" width="5.7109375" customWidth="1"/>
    <col min="12" max="12" width="5.5703125" customWidth="1"/>
    <col min="13" max="13" width="6" customWidth="1"/>
    <col min="14" max="14" width="6.140625" customWidth="1"/>
    <col min="15" max="15" width="5" customWidth="1"/>
    <col min="16" max="16" width="5.5703125" customWidth="1"/>
    <col min="17" max="17" width="5.85546875" customWidth="1"/>
    <col min="18" max="19" width="5.7109375" customWidth="1"/>
  </cols>
  <sheetData>
    <row r="1" spans="2:19">
      <c r="J1"/>
    </row>
    <row r="2" spans="2:19">
      <c r="J2"/>
    </row>
    <row r="3" spans="2:19" ht="15.75" thickBo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22"/>
    </row>
    <row r="4" spans="2:19"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2:19"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2:19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2:19"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2:19"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2:19"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2:19">
      <c r="J10"/>
    </row>
    <row r="11" spans="2:19">
      <c r="J11"/>
    </row>
    <row r="12" spans="2:19">
      <c r="J12"/>
    </row>
    <row r="13" spans="2:19">
      <c r="J13"/>
    </row>
    <row r="14" spans="2:19">
      <c r="J14"/>
    </row>
    <row r="15" spans="2:19" s="2" customFormat="1" ht="15" customHeight="1">
      <c r="B15" s="91" t="s">
        <v>0</v>
      </c>
      <c r="C15" s="94" t="s">
        <v>18</v>
      </c>
      <c r="D15" s="95"/>
      <c r="E15" s="95"/>
      <c r="F15" s="96"/>
      <c r="G15" s="97" t="s">
        <v>19</v>
      </c>
      <c r="H15" s="98"/>
      <c r="I15" s="99"/>
      <c r="J15" s="100" t="s">
        <v>1</v>
      </c>
      <c r="K15" s="101"/>
      <c r="L15" s="101"/>
      <c r="M15" s="101"/>
      <c r="N15" s="101"/>
      <c r="O15" s="101"/>
      <c r="P15" s="101"/>
      <c r="Q15" s="101"/>
      <c r="R15" s="102"/>
    </row>
    <row r="16" spans="2:19" s="2" customFormat="1" ht="11.25">
      <c r="B16" s="92"/>
      <c r="C16" s="103" t="s">
        <v>2</v>
      </c>
      <c r="D16" s="103" t="s">
        <v>3</v>
      </c>
      <c r="E16" s="105" t="s">
        <v>12</v>
      </c>
      <c r="F16" s="103" t="s">
        <v>13</v>
      </c>
      <c r="G16" s="107" t="s">
        <v>14</v>
      </c>
      <c r="H16" s="105" t="s">
        <v>4</v>
      </c>
      <c r="I16" s="103" t="s">
        <v>13</v>
      </c>
      <c r="J16" s="100" t="s">
        <v>20</v>
      </c>
      <c r="K16" s="101"/>
      <c r="L16" s="102"/>
      <c r="M16" s="100" t="s">
        <v>15</v>
      </c>
      <c r="N16" s="101"/>
      <c r="O16" s="102"/>
      <c r="P16" s="100" t="s">
        <v>0</v>
      </c>
      <c r="Q16" s="101"/>
      <c r="R16" s="102"/>
    </row>
    <row r="17" spans="2:18" s="2" customFormat="1" ht="16.5" customHeight="1">
      <c r="B17" s="93"/>
      <c r="C17" s="104"/>
      <c r="D17" s="104"/>
      <c r="E17" s="106"/>
      <c r="F17" s="104"/>
      <c r="G17" s="108"/>
      <c r="H17" s="106"/>
      <c r="I17" s="104"/>
      <c r="J17" s="10" t="s">
        <v>5</v>
      </c>
      <c r="K17" s="3" t="s">
        <v>6</v>
      </c>
      <c r="L17" s="3" t="s">
        <v>7</v>
      </c>
      <c r="M17" s="3" t="s">
        <v>5</v>
      </c>
      <c r="N17" s="3" t="s">
        <v>6</v>
      </c>
      <c r="O17" s="3" t="s">
        <v>7</v>
      </c>
      <c r="P17" s="3" t="s">
        <v>5</v>
      </c>
      <c r="Q17" s="3" t="s">
        <v>6</v>
      </c>
      <c r="R17" s="3" t="s">
        <v>7</v>
      </c>
    </row>
    <row r="18" spans="2:18" s="2" customFormat="1" ht="14.25" customHeight="1">
      <c r="B18" s="76" t="s">
        <v>32</v>
      </c>
      <c r="C18" s="79" t="s">
        <v>9</v>
      </c>
      <c r="D18" s="81" t="s">
        <v>25</v>
      </c>
      <c r="E18" s="83">
        <v>4</v>
      </c>
      <c r="F18" s="83">
        <v>4</v>
      </c>
      <c r="G18" s="63" t="s">
        <v>64</v>
      </c>
      <c r="H18" s="12">
        <v>2</v>
      </c>
      <c r="I18" s="13" t="s">
        <v>21</v>
      </c>
      <c r="J18" s="69"/>
      <c r="K18" s="12"/>
      <c r="L18" s="14">
        <v>1</v>
      </c>
      <c r="M18" s="115">
        <f>((J18*I18)+(J19*I19))/(I18+I19)</f>
        <v>0</v>
      </c>
      <c r="N18" s="83"/>
      <c r="O18" s="112">
        <v>1</v>
      </c>
      <c r="P18" s="117">
        <f>((M18*F18)+(M20*F20)+(M23*F23)+(M24*F24))/(F18+F20+F23+F24)</f>
        <v>0</v>
      </c>
      <c r="Q18" s="109">
        <v>30</v>
      </c>
      <c r="R18" s="112">
        <v>1</v>
      </c>
    </row>
    <row r="19" spans="2:18" s="2" customFormat="1" ht="15" customHeight="1">
      <c r="B19" s="77"/>
      <c r="C19" s="80"/>
      <c r="D19" s="82"/>
      <c r="E19" s="84"/>
      <c r="F19" s="84"/>
      <c r="G19" s="63" t="s">
        <v>64</v>
      </c>
      <c r="H19" s="12">
        <v>2</v>
      </c>
      <c r="I19" s="14">
        <v>2</v>
      </c>
      <c r="J19" s="48"/>
      <c r="K19" s="12"/>
      <c r="L19" s="14">
        <v>1</v>
      </c>
      <c r="M19" s="116"/>
      <c r="N19" s="84"/>
      <c r="O19" s="114"/>
      <c r="P19" s="118"/>
      <c r="Q19" s="110"/>
      <c r="R19" s="113"/>
    </row>
    <row r="20" spans="2:18" s="2" customFormat="1" ht="16.5" customHeight="1">
      <c r="B20" s="77"/>
      <c r="C20" s="79" t="s">
        <v>8</v>
      </c>
      <c r="D20" s="81" t="s">
        <v>26</v>
      </c>
      <c r="E20" s="83">
        <v>17</v>
      </c>
      <c r="F20" s="88" t="s">
        <v>17</v>
      </c>
      <c r="G20" s="63" t="s">
        <v>64</v>
      </c>
      <c r="H20" s="12">
        <v>5</v>
      </c>
      <c r="I20" s="14">
        <v>2</v>
      </c>
      <c r="J20" s="48"/>
      <c r="K20" s="12"/>
      <c r="L20" s="14">
        <v>1</v>
      </c>
      <c r="M20" s="120">
        <f>((J20*I20)+(J21*I21)+(J22*I22))/(I20+I21+I22)</f>
        <v>0</v>
      </c>
      <c r="N20" s="83"/>
      <c r="O20" s="112">
        <v>1</v>
      </c>
      <c r="P20" s="118"/>
      <c r="Q20" s="110"/>
      <c r="R20" s="113"/>
    </row>
    <row r="21" spans="2:18" s="2" customFormat="1" ht="16.5" customHeight="1">
      <c r="B21" s="77"/>
      <c r="C21" s="85"/>
      <c r="D21" s="86"/>
      <c r="E21" s="87"/>
      <c r="F21" s="89"/>
      <c r="G21" s="63" t="s">
        <v>64</v>
      </c>
      <c r="H21" s="12">
        <v>6</v>
      </c>
      <c r="I21" s="14">
        <v>4</v>
      </c>
      <c r="J21" s="48"/>
      <c r="K21" s="12"/>
      <c r="L21" s="14">
        <v>1</v>
      </c>
      <c r="M21" s="121"/>
      <c r="N21" s="87"/>
      <c r="O21" s="113"/>
      <c r="P21" s="118"/>
      <c r="Q21" s="110"/>
      <c r="R21" s="113"/>
    </row>
    <row r="22" spans="2:18" s="2" customFormat="1" ht="15" customHeight="1">
      <c r="B22" s="77"/>
      <c r="C22" s="80"/>
      <c r="D22" s="82"/>
      <c r="E22" s="84"/>
      <c r="F22" s="90"/>
      <c r="G22" s="63" t="s">
        <v>64</v>
      </c>
      <c r="H22" s="12">
        <v>6</v>
      </c>
      <c r="I22" s="14">
        <v>4</v>
      </c>
      <c r="J22" s="48"/>
      <c r="K22" s="12"/>
      <c r="L22" s="14">
        <v>1</v>
      </c>
      <c r="M22" s="122"/>
      <c r="N22" s="84"/>
      <c r="O22" s="114"/>
      <c r="P22" s="118"/>
      <c r="Q22" s="110"/>
      <c r="R22" s="113"/>
    </row>
    <row r="23" spans="2:18" s="2" customFormat="1" ht="15" customHeight="1">
      <c r="B23" s="77"/>
      <c r="C23" s="18" t="s">
        <v>11</v>
      </c>
      <c r="D23" s="37" t="s">
        <v>24</v>
      </c>
      <c r="E23" s="12">
        <v>2</v>
      </c>
      <c r="F23" s="14">
        <v>1</v>
      </c>
      <c r="G23" s="63" t="s">
        <v>64</v>
      </c>
      <c r="H23" s="14">
        <v>2</v>
      </c>
      <c r="I23" s="14">
        <v>1</v>
      </c>
      <c r="J23" s="48"/>
      <c r="K23" s="14"/>
      <c r="L23" s="14">
        <v>1</v>
      </c>
      <c r="M23" s="15">
        <f>(J23*I23)/I23</f>
        <v>0</v>
      </c>
      <c r="N23" s="12"/>
      <c r="O23" s="16">
        <v>1</v>
      </c>
      <c r="P23" s="118"/>
      <c r="Q23" s="110"/>
      <c r="R23" s="113"/>
    </row>
    <row r="24" spans="2:18" s="2" customFormat="1" ht="14.25" customHeight="1">
      <c r="B24" s="77"/>
      <c r="C24" s="79" t="s">
        <v>10</v>
      </c>
      <c r="D24" s="81" t="s">
        <v>27</v>
      </c>
      <c r="E24" s="83">
        <v>7</v>
      </c>
      <c r="F24" s="134">
        <v>2</v>
      </c>
      <c r="G24" s="63" t="s">
        <v>64</v>
      </c>
      <c r="H24" s="17">
        <v>3</v>
      </c>
      <c r="I24" s="17">
        <v>1</v>
      </c>
      <c r="J24" s="68"/>
      <c r="K24" s="17"/>
      <c r="L24" s="17">
        <v>1</v>
      </c>
      <c r="M24" s="115">
        <f>((J24*I24)+(J25*I25))/(I24+I25)</f>
        <v>0</v>
      </c>
      <c r="N24" s="83"/>
      <c r="O24" s="112">
        <v>1</v>
      </c>
      <c r="P24" s="118"/>
      <c r="Q24" s="110"/>
      <c r="R24" s="113"/>
    </row>
    <row r="25" spans="2:18" s="2" customFormat="1" ht="15" customHeight="1">
      <c r="B25" s="78"/>
      <c r="C25" s="80"/>
      <c r="D25" s="82"/>
      <c r="E25" s="84"/>
      <c r="F25" s="135"/>
      <c r="G25" s="63" t="s">
        <v>64</v>
      </c>
      <c r="H25" s="14">
        <v>4</v>
      </c>
      <c r="I25" s="14">
        <v>1</v>
      </c>
      <c r="J25" s="48"/>
      <c r="K25" s="14"/>
      <c r="L25" s="14">
        <v>1</v>
      </c>
      <c r="M25" s="116"/>
      <c r="N25" s="84"/>
      <c r="O25" s="114"/>
      <c r="P25" s="119"/>
      <c r="Q25" s="111"/>
      <c r="R25" s="114"/>
    </row>
    <row r="26" spans="2:18" s="2" customFormat="1" ht="7.5" customHeight="1">
      <c r="B26" s="123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5"/>
    </row>
    <row r="27" spans="2:18" s="2" customFormat="1" ht="13.5" customHeight="1">
      <c r="B27" s="76" t="s">
        <v>33</v>
      </c>
      <c r="C27" s="126" t="s">
        <v>11</v>
      </c>
      <c r="D27" s="128" t="s">
        <v>24</v>
      </c>
      <c r="E27" s="130">
        <v>3</v>
      </c>
      <c r="F27" s="130">
        <v>3</v>
      </c>
      <c r="G27" s="63" t="s">
        <v>64</v>
      </c>
      <c r="H27" s="19">
        <v>2</v>
      </c>
      <c r="I27" s="20">
        <v>2</v>
      </c>
      <c r="J27" s="47"/>
      <c r="K27" s="20"/>
      <c r="L27" s="21">
        <v>1</v>
      </c>
      <c r="M27" s="139">
        <f>((J27*I27)+(J28*I28))/(I27+I28)</f>
        <v>0</v>
      </c>
      <c r="N27" s="130"/>
      <c r="O27" s="137">
        <v>1</v>
      </c>
      <c r="P27" s="117">
        <f>((M27*F27)+(M29*F29)+(M32*F32)+(M34*F34))/(F27+F29+F32+F34)</f>
        <v>0</v>
      </c>
      <c r="Q27" s="109">
        <v>30</v>
      </c>
      <c r="R27" s="112">
        <v>1</v>
      </c>
    </row>
    <row r="28" spans="2:18" s="2" customFormat="1" ht="13.5" customHeight="1">
      <c r="B28" s="77"/>
      <c r="C28" s="127"/>
      <c r="D28" s="129"/>
      <c r="E28" s="131"/>
      <c r="F28" s="131"/>
      <c r="G28" s="63" t="s">
        <v>64</v>
      </c>
      <c r="H28" s="20">
        <v>1</v>
      </c>
      <c r="I28" s="20">
        <v>1</v>
      </c>
      <c r="J28" s="47"/>
      <c r="K28" s="20"/>
      <c r="L28" s="21">
        <v>1</v>
      </c>
      <c r="M28" s="140"/>
      <c r="N28" s="131"/>
      <c r="O28" s="138"/>
      <c r="P28" s="118"/>
      <c r="Q28" s="110"/>
      <c r="R28" s="113"/>
    </row>
    <row r="29" spans="2:18" s="2" customFormat="1" ht="16.5" customHeight="1">
      <c r="B29" s="77"/>
      <c r="C29" s="79" t="s">
        <v>8</v>
      </c>
      <c r="D29" s="81" t="s">
        <v>23</v>
      </c>
      <c r="E29" s="83">
        <v>11</v>
      </c>
      <c r="F29" s="83">
        <v>5</v>
      </c>
      <c r="G29" s="63" t="s">
        <v>64</v>
      </c>
      <c r="H29" s="12">
        <v>4</v>
      </c>
      <c r="I29" s="12">
        <v>2</v>
      </c>
      <c r="J29" s="48"/>
      <c r="K29" s="12"/>
      <c r="L29" s="14">
        <v>1</v>
      </c>
      <c r="M29" s="120">
        <f>((J29*I29)+(J30*I30)+(J31*I31))/(I29+I30+I31)</f>
        <v>0</v>
      </c>
      <c r="N29" s="83"/>
      <c r="O29" s="112">
        <v>1</v>
      </c>
      <c r="P29" s="118"/>
      <c r="Q29" s="110"/>
      <c r="R29" s="113"/>
    </row>
    <row r="30" spans="2:18" s="2" customFormat="1" ht="15.75" customHeight="1">
      <c r="B30" s="77"/>
      <c r="C30" s="133"/>
      <c r="D30" s="86"/>
      <c r="E30" s="87"/>
      <c r="F30" s="87"/>
      <c r="G30" s="63" t="s">
        <v>64</v>
      </c>
      <c r="H30" s="12">
        <v>4</v>
      </c>
      <c r="I30" s="12">
        <v>2</v>
      </c>
      <c r="J30" s="48"/>
      <c r="K30" s="12"/>
      <c r="L30" s="14">
        <v>1</v>
      </c>
      <c r="M30" s="121"/>
      <c r="N30" s="87"/>
      <c r="O30" s="113"/>
      <c r="P30" s="118"/>
      <c r="Q30" s="110"/>
      <c r="R30" s="113"/>
    </row>
    <row r="31" spans="2:18" s="2" customFormat="1" ht="18" customHeight="1">
      <c r="B31" s="77"/>
      <c r="C31" s="132"/>
      <c r="D31" s="82"/>
      <c r="E31" s="84"/>
      <c r="F31" s="84"/>
      <c r="G31" s="63" t="s">
        <v>64</v>
      </c>
      <c r="H31" s="12">
        <v>3</v>
      </c>
      <c r="I31" s="12">
        <v>1</v>
      </c>
      <c r="J31" s="48"/>
      <c r="K31" s="12"/>
      <c r="L31" s="14">
        <v>1</v>
      </c>
      <c r="M31" s="122"/>
      <c r="N31" s="84"/>
      <c r="O31" s="114"/>
      <c r="P31" s="118"/>
      <c r="Q31" s="110"/>
      <c r="R31" s="113"/>
    </row>
    <row r="32" spans="2:18" s="2" customFormat="1" ht="11.25">
      <c r="B32" s="77"/>
      <c r="C32" s="79" t="s">
        <v>8</v>
      </c>
      <c r="D32" s="81" t="s">
        <v>16</v>
      </c>
      <c r="E32" s="83">
        <v>9</v>
      </c>
      <c r="F32" s="83">
        <v>5</v>
      </c>
      <c r="G32" s="63" t="s">
        <v>64</v>
      </c>
      <c r="H32" s="12">
        <v>5</v>
      </c>
      <c r="I32" s="12">
        <v>3</v>
      </c>
      <c r="J32" s="48"/>
      <c r="K32" s="12"/>
      <c r="L32" s="14">
        <v>1</v>
      </c>
      <c r="M32" s="120">
        <f>((J32*I32)+(J33*I33))/(I32+I33)</f>
        <v>0</v>
      </c>
      <c r="N32" s="83"/>
      <c r="O32" s="112">
        <v>1</v>
      </c>
      <c r="P32" s="118"/>
      <c r="Q32" s="110"/>
      <c r="R32" s="113"/>
    </row>
    <row r="33" spans="2:18" s="2" customFormat="1" ht="18" customHeight="1">
      <c r="B33" s="77"/>
      <c r="C33" s="132"/>
      <c r="D33" s="82"/>
      <c r="E33" s="84"/>
      <c r="F33" s="84"/>
      <c r="G33" s="63" t="s">
        <v>64</v>
      </c>
      <c r="H33" s="12">
        <v>4</v>
      </c>
      <c r="I33" s="12">
        <v>2</v>
      </c>
      <c r="J33" s="48"/>
      <c r="K33" s="12"/>
      <c r="L33" s="14">
        <v>1</v>
      </c>
      <c r="M33" s="122"/>
      <c r="N33" s="84"/>
      <c r="O33" s="114"/>
      <c r="P33" s="118"/>
      <c r="Q33" s="110"/>
      <c r="R33" s="113"/>
    </row>
    <row r="34" spans="2:18" s="2" customFormat="1" ht="11.25">
      <c r="B34" s="77"/>
      <c r="C34" s="79" t="s">
        <v>10</v>
      </c>
      <c r="D34" s="81" t="s">
        <v>22</v>
      </c>
      <c r="E34" s="83">
        <v>7</v>
      </c>
      <c r="F34" s="83">
        <v>3</v>
      </c>
      <c r="G34" s="63" t="s">
        <v>64</v>
      </c>
      <c r="H34" s="12">
        <v>4</v>
      </c>
      <c r="I34" s="12">
        <v>2</v>
      </c>
      <c r="J34" s="48"/>
      <c r="K34" s="12"/>
      <c r="L34" s="14">
        <v>1</v>
      </c>
      <c r="M34" s="120">
        <f>((J34*I34)+(J35*I35))/(I34+I35)</f>
        <v>0</v>
      </c>
      <c r="N34" s="83"/>
      <c r="O34" s="112">
        <v>1</v>
      </c>
      <c r="P34" s="118"/>
      <c r="Q34" s="110"/>
      <c r="R34" s="113"/>
    </row>
    <row r="35" spans="2:18" s="2" customFormat="1" ht="13.5" customHeight="1">
      <c r="B35" s="78"/>
      <c r="C35" s="132"/>
      <c r="D35" s="82"/>
      <c r="E35" s="84"/>
      <c r="F35" s="84"/>
      <c r="G35" s="63" t="s">
        <v>64</v>
      </c>
      <c r="H35" s="12">
        <v>3</v>
      </c>
      <c r="I35" s="12">
        <v>1</v>
      </c>
      <c r="J35" s="48"/>
      <c r="K35" s="12"/>
      <c r="L35" s="14">
        <v>1</v>
      </c>
      <c r="M35" s="122"/>
      <c r="N35" s="84"/>
      <c r="O35" s="114"/>
      <c r="P35" s="119"/>
      <c r="Q35" s="111"/>
      <c r="R35" s="114"/>
    </row>
    <row r="36" spans="2:18" s="2" customFormat="1" ht="7.5" customHeight="1">
      <c r="B36" s="23"/>
      <c r="C36" s="24"/>
      <c r="D36" s="25"/>
      <c r="E36" s="26"/>
      <c r="F36" s="26"/>
      <c r="G36" s="27"/>
      <c r="H36" s="26"/>
      <c r="I36" s="26"/>
      <c r="J36" s="28"/>
      <c r="K36" s="26"/>
      <c r="L36" s="29"/>
      <c r="M36" s="30"/>
      <c r="N36" s="26"/>
      <c r="O36" s="31"/>
      <c r="P36" s="32"/>
      <c r="Q36" s="33"/>
      <c r="R36" s="31"/>
    </row>
    <row r="37" spans="2:18" s="2" customFormat="1" ht="13.5" customHeight="1">
      <c r="B37" t="s">
        <v>28</v>
      </c>
      <c r="C37"/>
      <c r="D37" s="35">
        <f>(P18+P27)/2</f>
        <v>0</v>
      </c>
      <c r="E37" t="s">
        <v>29</v>
      </c>
      <c r="F37"/>
      <c r="G37"/>
      <c r="H37"/>
      <c r="I37"/>
      <c r="J37"/>
      <c r="K37" t="s">
        <v>30</v>
      </c>
      <c r="L37"/>
      <c r="M37"/>
      <c r="N37"/>
      <c r="O37"/>
      <c r="P37"/>
      <c r="Q37" s="33"/>
      <c r="R37" s="31"/>
    </row>
    <row r="38" spans="2:18" s="2" customFormat="1" ht="13.5" customHeight="1">
      <c r="B38" s="36" t="s">
        <v>50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 s="33"/>
      <c r="R38" s="31"/>
    </row>
    <row r="39" spans="2:18" s="2" customFormat="1" ht="6.75" customHeight="1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 s="33"/>
      <c r="R39" s="31"/>
    </row>
    <row r="40" spans="2:18" s="2" customFormat="1" ht="13.5" customHeight="1">
      <c r="B40" s="136" t="s">
        <v>31</v>
      </c>
      <c r="C40" s="136"/>
      <c r="D40" s="136"/>
      <c r="E40" s="136"/>
      <c r="F40" s="136"/>
      <c r="G40"/>
      <c r="H40"/>
      <c r="I40"/>
      <c r="J40"/>
      <c r="K40"/>
      <c r="L40"/>
      <c r="M40"/>
      <c r="N40"/>
      <c r="O40"/>
      <c r="P40"/>
      <c r="Q40" s="33"/>
      <c r="R40" s="31"/>
    </row>
    <row r="41" spans="2:18" s="2" customFormat="1" ht="13.5" customHeight="1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33"/>
      <c r="R41" s="31"/>
    </row>
    <row r="42" spans="2:18" s="2" customFormat="1" ht="13.5" customHeight="1">
      <c r="B42" s="23"/>
      <c r="C42" s="24"/>
      <c r="D42" s="25"/>
      <c r="E42" s="26"/>
      <c r="F42" s="26"/>
      <c r="G42" s="27"/>
      <c r="H42" s="26"/>
      <c r="I42" s="26"/>
      <c r="J42" s="28"/>
      <c r="K42" s="26"/>
      <c r="L42" s="29"/>
      <c r="M42" s="30"/>
      <c r="N42" s="26"/>
      <c r="O42" s="31"/>
      <c r="P42" s="32"/>
      <c r="Q42" s="33"/>
      <c r="R42" s="31"/>
    </row>
  </sheetData>
  <mergeCells count="73">
    <mergeCell ref="O24:O25"/>
    <mergeCell ref="F24:F25"/>
    <mergeCell ref="E24:E25"/>
    <mergeCell ref="C24:C25"/>
    <mergeCell ref="B40:F40"/>
    <mergeCell ref="C32:C33"/>
    <mergeCell ref="D32:D33"/>
    <mergeCell ref="E32:E33"/>
    <mergeCell ref="F32:F33"/>
    <mergeCell ref="M32:M33"/>
    <mergeCell ref="N32:N33"/>
    <mergeCell ref="O32:O33"/>
    <mergeCell ref="O27:O28"/>
    <mergeCell ref="M27:M28"/>
    <mergeCell ref="F29:F31"/>
    <mergeCell ref="M34:M35"/>
    <mergeCell ref="R27:R35"/>
    <mergeCell ref="N34:N35"/>
    <mergeCell ref="O34:O35"/>
    <mergeCell ref="N29:N31"/>
    <mergeCell ref="O29:O31"/>
    <mergeCell ref="N27:N28"/>
    <mergeCell ref="M29:M31"/>
    <mergeCell ref="B26:R26"/>
    <mergeCell ref="B27:B35"/>
    <mergeCell ref="C27:C28"/>
    <mergeCell ref="D27:D28"/>
    <mergeCell ref="E27:E28"/>
    <mergeCell ref="F27:F28"/>
    <mergeCell ref="C34:C35"/>
    <mergeCell ref="D34:D35"/>
    <mergeCell ref="E34:E35"/>
    <mergeCell ref="F34:F35"/>
    <mergeCell ref="C29:C31"/>
    <mergeCell ref="D29:D31"/>
    <mergeCell ref="E29:E31"/>
    <mergeCell ref="P27:P35"/>
    <mergeCell ref="Q27:Q35"/>
    <mergeCell ref="Q18:Q25"/>
    <mergeCell ref="R18:R25"/>
    <mergeCell ref="O20:O22"/>
    <mergeCell ref="H16:H17"/>
    <mergeCell ref="I16:I17"/>
    <mergeCell ref="J16:L16"/>
    <mergeCell ref="M16:O16"/>
    <mergeCell ref="P16:R16"/>
    <mergeCell ref="N20:N22"/>
    <mergeCell ref="M18:M19"/>
    <mergeCell ref="N18:N19"/>
    <mergeCell ref="O18:O19"/>
    <mergeCell ref="P18:P25"/>
    <mergeCell ref="M20:M22"/>
    <mergeCell ref="M24:M25"/>
    <mergeCell ref="N24:N25"/>
    <mergeCell ref="B15:B17"/>
    <mergeCell ref="C15:F15"/>
    <mergeCell ref="G15:I15"/>
    <mergeCell ref="J15:R15"/>
    <mergeCell ref="C16:C17"/>
    <mergeCell ref="D16:D17"/>
    <mergeCell ref="E16:E17"/>
    <mergeCell ref="F16:F17"/>
    <mergeCell ref="G16:G17"/>
    <mergeCell ref="B18:B25"/>
    <mergeCell ref="C18:C19"/>
    <mergeCell ref="D18:D19"/>
    <mergeCell ref="E18:E19"/>
    <mergeCell ref="F18:F19"/>
    <mergeCell ref="C20:C22"/>
    <mergeCell ref="D20:D22"/>
    <mergeCell ref="E20:E22"/>
    <mergeCell ref="F20:F22"/>
    <mergeCell ref="D24:D25"/>
  </mergeCells>
  <printOptions horizontalCentered="1"/>
  <pageMargins left="0.23622047244094491" right="0.19685039370078741" top="3.937007874015748E-2" bottom="0.15748031496062992" header="0.31496062992125984" footer="0.15748031496062992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B3:S41"/>
  <sheetViews>
    <sheetView topLeftCell="A10" zoomScaleNormal="100" workbookViewId="0">
      <selection activeCell="G35" sqref="G35"/>
    </sheetView>
  </sheetViews>
  <sheetFormatPr baseColWidth="10" defaultColWidth="11.42578125" defaultRowHeight="15"/>
  <cols>
    <col min="1" max="1" width="2.7109375" customWidth="1"/>
    <col min="2" max="2" width="4.5703125" customWidth="1"/>
    <col min="3" max="3" width="14.140625" customWidth="1"/>
    <col min="4" max="4" width="18.5703125" customWidth="1"/>
    <col min="5" max="5" width="9.7109375" customWidth="1"/>
    <col min="6" max="6" width="5.28515625" customWidth="1"/>
    <col min="7" max="7" width="39" customWidth="1"/>
    <col min="8" max="8" width="9.85546875" customWidth="1"/>
    <col min="9" max="9" width="4.85546875" customWidth="1"/>
    <col min="10" max="10" width="9.140625" customWidth="1"/>
    <col min="11" max="11" width="6" customWidth="1"/>
    <col min="12" max="12" width="5.42578125" customWidth="1"/>
    <col min="13" max="13" width="5" customWidth="1"/>
    <col min="14" max="14" width="5.42578125" customWidth="1"/>
    <col min="15" max="15" width="5.5703125" customWidth="1"/>
    <col min="16" max="16" width="5.42578125" customWidth="1"/>
    <col min="17" max="17" width="5" customWidth="1"/>
    <col min="18" max="18" width="5.85546875" customWidth="1"/>
    <col min="19" max="19" width="8" customWidth="1"/>
  </cols>
  <sheetData>
    <row r="3" spans="2:19" ht="15.75" thickBo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22"/>
    </row>
    <row r="4" spans="2:19"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2:19"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2:19"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2:19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2:19"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2:19"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2:19"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6" spans="2:19" ht="9" customHeight="1"/>
    <row r="17" spans="2:18" s="2" customFormat="1" ht="10.5" customHeight="1">
      <c r="B17" s="157" t="s">
        <v>0</v>
      </c>
      <c r="C17" s="156" t="s">
        <v>40</v>
      </c>
      <c r="D17" s="156"/>
      <c r="E17" s="156"/>
      <c r="F17" s="156"/>
      <c r="G17" s="156" t="s">
        <v>41</v>
      </c>
      <c r="H17" s="156"/>
      <c r="I17" s="156"/>
      <c r="J17" s="156" t="s">
        <v>1</v>
      </c>
      <c r="K17" s="156"/>
      <c r="L17" s="156"/>
      <c r="M17" s="156"/>
      <c r="N17" s="156"/>
      <c r="O17" s="156"/>
      <c r="P17" s="156"/>
      <c r="Q17" s="156"/>
      <c r="R17" s="156"/>
    </row>
    <row r="18" spans="2:18" s="2" customFormat="1" ht="14.25" customHeight="1">
      <c r="B18" s="157"/>
      <c r="C18" s="156" t="s">
        <v>42</v>
      </c>
      <c r="D18" s="156" t="s">
        <v>3</v>
      </c>
      <c r="E18" s="156" t="s">
        <v>12</v>
      </c>
      <c r="F18" s="156" t="s">
        <v>13</v>
      </c>
      <c r="G18" s="156" t="s">
        <v>14</v>
      </c>
      <c r="H18" s="156" t="s">
        <v>12</v>
      </c>
      <c r="I18" s="156" t="s">
        <v>43</v>
      </c>
      <c r="J18" s="156" t="s">
        <v>44</v>
      </c>
      <c r="K18" s="156"/>
      <c r="L18" s="156"/>
      <c r="M18" s="156" t="s">
        <v>15</v>
      </c>
      <c r="N18" s="156"/>
      <c r="O18" s="156"/>
      <c r="P18" s="156" t="s">
        <v>0</v>
      </c>
      <c r="Q18" s="156"/>
      <c r="R18" s="156"/>
    </row>
    <row r="19" spans="2:18" s="2" customFormat="1" ht="21" customHeight="1">
      <c r="B19" s="157"/>
      <c r="C19" s="156"/>
      <c r="D19" s="156"/>
      <c r="E19" s="156"/>
      <c r="F19" s="156"/>
      <c r="G19" s="156"/>
      <c r="H19" s="156"/>
      <c r="I19" s="156"/>
      <c r="J19" s="51" t="s">
        <v>45</v>
      </c>
      <c r="K19" s="50" t="s">
        <v>46</v>
      </c>
      <c r="L19" s="50" t="s">
        <v>47</v>
      </c>
      <c r="M19" s="51" t="s">
        <v>45</v>
      </c>
      <c r="N19" s="50" t="s">
        <v>46</v>
      </c>
      <c r="O19" s="50" t="s">
        <v>47</v>
      </c>
      <c r="P19" s="50" t="s">
        <v>45</v>
      </c>
      <c r="Q19" s="50" t="s">
        <v>46</v>
      </c>
      <c r="R19" s="50" t="s">
        <v>47</v>
      </c>
    </row>
    <row r="20" spans="2:18" s="2" customFormat="1" ht="11.25" customHeight="1">
      <c r="B20" s="160" t="s">
        <v>34</v>
      </c>
      <c r="C20" s="156" t="s">
        <v>8</v>
      </c>
      <c r="D20" s="158" t="s">
        <v>48</v>
      </c>
      <c r="E20" s="159">
        <v>15</v>
      </c>
      <c r="F20" s="145">
        <v>7</v>
      </c>
      <c r="G20" s="63" t="s">
        <v>64</v>
      </c>
      <c r="H20" s="57">
        <v>5</v>
      </c>
      <c r="I20" s="57">
        <v>2</v>
      </c>
      <c r="J20" s="60"/>
      <c r="K20" s="57"/>
      <c r="L20" s="57">
        <v>1</v>
      </c>
      <c r="M20" s="144">
        <f>((J20*I20)+(J21*I21)+(J22*I22))/(I20+I21+I22)</f>
        <v>0</v>
      </c>
      <c r="N20" s="145"/>
      <c r="O20" s="145">
        <v>1</v>
      </c>
      <c r="P20" s="141">
        <f>((M20*F20)+(M23*F23)+(M26*F26))/(F20+F23+F26)</f>
        <v>0</v>
      </c>
      <c r="Q20" s="141">
        <v>30</v>
      </c>
      <c r="R20" s="141">
        <v>1</v>
      </c>
    </row>
    <row r="21" spans="2:18" s="2" customFormat="1" ht="10.5" customHeight="1">
      <c r="B21" s="161"/>
      <c r="C21" s="156"/>
      <c r="D21" s="158"/>
      <c r="E21" s="159"/>
      <c r="F21" s="145"/>
      <c r="G21" s="63" t="s">
        <v>64</v>
      </c>
      <c r="H21" s="57">
        <v>6</v>
      </c>
      <c r="I21" s="57">
        <v>3</v>
      </c>
      <c r="J21" s="60"/>
      <c r="K21" s="57"/>
      <c r="L21" s="57">
        <v>1</v>
      </c>
      <c r="M21" s="144"/>
      <c r="N21" s="145"/>
      <c r="O21" s="145"/>
      <c r="P21" s="142"/>
      <c r="Q21" s="142"/>
      <c r="R21" s="142"/>
    </row>
    <row r="22" spans="2:18" s="2" customFormat="1" ht="10.5" customHeight="1">
      <c r="B22" s="161"/>
      <c r="C22" s="156"/>
      <c r="D22" s="158"/>
      <c r="E22" s="159"/>
      <c r="F22" s="145"/>
      <c r="G22" s="63" t="s">
        <v>64</v>
      </c>
      <c r="H22" s="57">
        <v>4</v>
      </c>
      <c r="I22" s="57">
        <v>2</v>
      </c>
      <c r="J22" s="60"/>
      <c r="K22" s="57"/>
      <c r="L22" s="57">
        <v>1</v>
      </c>
      <c r="M22" s="144"/>
      <c r="N22" s="145"/>
      <c r="O22" s="145"/>
      <c r="P22" s="142"/>
      <c r="Q22" s="142"/>
      <c r="R22" s="142"/>
    </row>
    <row r="23" spans="2:18">
      <c r="B23" s="161"/>
      <c r="C23" s="156" t="s">
        <v>8</v>
      </c>
      <c r="D23" s="158" t="s">
        <v>23</v>
      </c>
      <c r="E23" s="152">
        <v>13</v>
      </c>
      <c r="F23" s="141">
        <v>8</v>
      </c>
      <c r="G23" s="63" t="s">
        <v>64</v>
      </c>
      <c r="H23" s="57">
        <v>4</v>
      </c>
      <c r="I23" s="57">
        <v>2</v>
      </c>
      <c r="J23" s="60"/>
      <c r="K23" s="57"/>
      <c r="L23" s="57">
        <v>1</v>
      </c>
      <c r="M23" s="144">
        <f>((J23*I23)+(J24*I24)+(J25*I25))/(I23+I24+I25)</f>
        <v>0</v>
      </c>
      <c r="N23" s="141"/>
      <c r="O23" s="141">
        <v>1</v>
      </c>
      <c r="P23" s="142"/>
      <c r="Q23" s="142"/>
      <c r="R23" s="142"/>
    </row>
    <row r="24" spans="2:18">
      <c r="B24" s="161"/>
      <c r="C24" s="156"/>
      <c r="D24" s="158"/>
      <c r="E24" s="153"/>
      <c r="F24" s="142"/>
      <c r="G24" s="63" t="s">
        <v>64</v>
      </c>
      <c r="H24" s="57">
        <v>5</v>
      </c>
      <c r="I24" s="57">
        <v>3</v>
      </c>
      <c r="J24" s="60"/>
      <c r="K24" s="57"/>
      <c r="L24" s="57">
        <v>1</v>
      </c>
      <c r="M24" s="144"/>
      <c r="N24" s="142"/>
      <c r="O24" s="142"/>
      <c r="P24" s="142"/>
      <c r="Q24" s="142"/>
      <c r="R24" s="142"/>
    </row>
    <row r="25" spans="2:18">
      <c r="B25" s="161"/>
      <c r="C25" s="156"/>
      <c r="D25" s="158"/>
      <c r="E25" s="154"/>
      <c r="F25" s="143"/>
      <c r="G25" s="63" t="s">
        <v>64</v>
      </c>
      <c r="H25" s="57">
        <v>4</v>
      </c>
      <c r="I25" s="57">
        <v>3</v>
      </c>
      <c r="J25" s="60"/>
      <c r="K25" s="57"/>
      <c r="L25" s="57">
        <v>1</v>
      </c>
      <c r="M25" s="144"/>
      <c r="N25" s="143"/>
      <c r="O25" s="143"/>
      <c r="P25" s="142"/>
      <c r="Q25" s="142"/>
      <c r="R25" s="142"/>
    </row>
    <row r="26" spans="2:18">
      <c r="B26" s="161"/>
      <c r="C26" s="52" t="s">
        <v>10</v>
      </c>
      <c r="D26" s="53" t="s">
        <v>27</v>
      </c>
      <c r="E26" s="55">
        <v>2</v>
      </c>
      <c r="F26" s="56">
        <v>1</v>
      </c>
      <c r="G26" s="63" t="s">
        <v>64</v>
      </c>
      <c r="H26" s="57">
        <v>2</v>
      </c>
      <c r="I26" s="57">
        <v>1</v>
      </c>
      <c r="J26" s="60"/>
      <c r="K26" s="57"/>
      <c r="L26" s="57">
        <v>1</v>
      </c>
      <c r="M26" s="58">
        <f>(J26*I26)/I26</f>
        <v>0</v>
      </c>
      <c r="N26" s="59"/>
      <c r="O26" s="59">
        <v>1</v>
      </c>
      <c r="P26" s="143"/>
      <c r="Q26" s="143"/>
      <c r="R26" s="143"/>
    </row>
    <row r="27" spans="2:18"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</row>
    <row r="28" spans="2:18">
      <c r="B28" s="157" t="s">
        <v>35</v>
      </c>
      <c r="C28" s="156" t="s">
        <v>10</v>
      </c>
      <c r="D28" s="158" t="s">
        <v>22</v>
      </c>
      <c r="E28" s="159">
        <v>4</v>
      </c>
      <c r="F28" s="145">
        <v>2</v>
      </c>
      <c r="G28" s="63" t="s">
        <v>64</v>
      </c>
      <c r="H28" s="57">
        <v>2</v>
      </c>
      <c r="I28" s="57">
        <v>1</v>
      </c>
      <c r="J28" s="60"/>
      <c r="K28" s="57"/>
      <c r="L28" s="57">
        <v>1</v>
      </c>
      <c r="M28" s="144">
        <f>((J28*I28)+(J29*I29))/(I28+I29)</f>
        <v>0</v>
      </c>
      <c r="N28" s="145"/>
      <c r="O28" s="145">
        <v>1</v>
      </c>
      <c r="P28" s="141">
        <f>((M28*F28)+(M30*F30)+(M33*F33))/(F28+F30+F33)</f>
        <v>0</v>
      </c>
      <c r="Q28" s="145">
        <v>30</v>
      </c>
      <c r="R28" s="145">
        <v>1</v>
      </c>
    </row>
    <row r="29" spans="2:18">
      <c r="B29" s="157"/>
      <c r="C29" s="156"/>
      <c r="D29" s="158"/>
      <c r="E29" s="159"/>
      <c r="F29" s="145"/>
      <c r="G29" s="63" t="s">
        <v>64</v>
      </c>
      <c r="H29" s="57">
        <v>2</v>
      </c>
      <c r="I29" s="57">
        <v>1</v>
      </c>
      <c r="J29" s="60"/>
      <c r="K29" s="57"/>
      <c r="L29" s="57">
        <v>1</v>
      </c>
      <c r="M29" s="144"/>
      <c r="N29" s="145"/>
      <c r="O29" s="145"/>
      <c r="P29" s="142"/>
      <c r="Q29" s="145"/>
      <c r="R29" s="145"/>
    </row>
    <row r="30" spans="2:18">
      <c r="B30" s="157"/>
      <c r="C30" s="156" t="s">
        <v>8</v>
      </c>
      <c r="D30" s="158" t="s">
        <v>16</v>
      </c>
      <c r="E30" s="159">
        <v>13</v>
      </c>
      <c r="F30" s="145">
        <v>7</v>
      </c>
      <c r="G30" s="63" t="s">
        <v>64</v>
      </c>
      <c r="H30" s="57">
        <v>4</v>
      </c>
      <c r="I30" s="57">
        <v>2</v>
      </c>
      <c r="J30" s="60"/>
      <c r="K30" s="57"/>
      <c r="L30" s="57">
        <v>1</v>
      </c>
      <c r="M30" s="144">
        <f>((J30*I30)+(J31*I31)+(J32*I32))/(I30+I31+I32)</f>
        <v>0</v>
      </c>
      <c r="N30" s="145"/>
      <c r="O30" s="145">
        <v>1</v>
      </c>
      <c r="P30" s="142"/>
      <c r="Q30" s="145"/>
      <c r="R30" s="145"/>
    </row>
    <row r="31" spans="2:18">
      <c r="B31" s="157"/>
      <c r="C31" s="156"/>
      <c r="D31" s="158"/>
      <c r="E31" s="159"/>
      <c r="F31" s="145"/>
      <c r="G31" s="63" t="s">
        <v>64</v>
      </c>
      <c r="H31" s="57">
        <v>4</v>
      </c>
      <c r="I31" s="57">
        <v>2</v>
      </c>
      <c r="J31" s="60"/>
      <c r="K31" s="57"/>
      <c r="L31" s="57">
        <v>1</v>
      </c>
      <c r="M31" s="144"/>
      <c r="N31" s="145"/>
      <c r="O31" s="145"/>
      <c r="P31" s="142"/>
      <c r="Q31" s="145"/>
      <c r="R31" s="145"/>
    </row>
    <row r="32" spans="2:18">
      <c r="B32" s="157"/>
      <c r="C32" s="156"/>
      <c r="D32" s="158"/>
      <c r="E32" s="159"/>
      <c r="F32" s="145"/>
      <c r="G32" s="63" t="s">
        <v>64</v>
      </c>
      <c r="H32" s="57">
        <v>5</v>
      </c>
      <c r="I32" s="57">
        <v>3</v>
      </c>
      <c r="J32" s="60"/>
      <c r="K32" s="57"/>
      <c r="L32" s="57">
        <v>1</v>
      </c>
      <c r="M32" s="144"/>
      <c r="N32" s="145"/>
      <c r="O32" s="145"/>
      <c r="P32" s="142"/>
      <c r="Q32" s="145"/>
      <c r="R32" s="145"/>
    </row>
    <row r="33" spans="2:18">
      <c r="B33" s="157"/>
      <c r="C33" s="146" t="s">
        <v>8</v>
      </c>
      <c r="D33" s="149" t="s">
        <v>49</v>
      </c>
      <c r="E33" s="152">
        <v>13</v>
      </c>
      <c r="F33" s="141">
        <v>7</v>
      </c>
      <c r="G33" s="63" t="s">
        <v>64</v>
      </c>
      <c r="H33" s="57">
        <v>4</v>
      </c>
      <c r="I33" s="57">
        <v>2</v>
      </c>
      <c r="J33" s="60"/>
      <c r="K33" s="57"/>
      <c r="L33" s="57">
        <v>1</v>
      </c>
      <c r="M33" s="155">
        <f>((J33*I33)+(J34*I34)+(J35*I35))/(I33+I34+I35)</f>
        <v>0</v>
      </c>
      <c r="N33" s="141"/>
      <c r="O33" s="141">
        <v>1</v>
      </c>
      <c r="P33" s="142"/>
      <c r="Q33" s="145"/>
      <c r="R33" s="145"/>
    </row>
    <row r="34" spans="2:18">
      <c r="B34" s="157"/>
      <c r="C34" s="147"/>
      <c r="D34" s="150"/>
      <c r="E34" s="153"/>
      <c r="F34" s="142"/>
      <c r="G34" s="63" t="s">
        <v>64</v>
      </c>
      <c r="H34" s="57">
        <v>5</v>
      </c>
      <c r="I34" s="57">
        <v>3</v>
      </c>
      <c r="J34" s="60"/>
      <c r="K34" s="57"/>
      <c r="L34" s="57">
        <v>1</v>
      </c>
      <c r="M34" s="155"/>
      <c r="N34" s="142"/>
      <c r="O34" s="142"/>
      <c r="P34" s="142"/>
      <c r="Q34" s="145"/>
      <c r="R34" s="145"/>
    </row>
    <row r="35" spans="2:18">
      <c r="B35" s="157"/>
      <c r="C35" s="148"/>
      <c r="D35" s="151"/>
      <c r="E35" s="154"/>
      <c r="F35" s="143"/>
      <c r="G35" s="63" t="s">
        <v>64</v>
      </c>
      <c r="H35" s="57">
        <v>4</v>
      </c>
      <c r="I35" s="57">
        <v>2</v>
      </c>
      <c r="J35" s="60"/>
      <c r="K35" s="57"/>
      <c r="L35" s="57">
        <v>1</v>
      </c>
      <c r="M35" s="155"/>
      <c r="N35" s="143"/>
      <c r="O35" s="143"/>
      <c r="P35" s="143"/>
      <c r="Q35" s="145"/>
      <c r="R35" s="145"/>
    </row>
    <row r="36" spans="2:18">
      <c r="B36" s="38"/>
      <c r="C36" s="25"/>
      <c r="D36" s="39"/>
      <c r="E36" s="40"/>
      <c r="F36" s="40"/>
      <c r="G36" s="41"/>
      <c r="H36" s="40"/>
      <c r="I36" s="40"/>
      <c r="J36" s="42"/>
      <c r="K36" s="40"/>
      <c r="L36" s="43"/>
      <c r="M36" s="42"/>
      <c r="N36" s="40"/>
      <c r="O36" s="43"/>
      <c r="P36" s="44"/>
      <c r="Q36" s="25"/>
      <c r="R36" s="43"/>
    </row>
    <row r="37" spans="2:18" ht="15.75">
      <c r="B37" t="s">
        <v>28</v>
      </c>
      <c r="D37" s="35">
        <f>(P20+P28)/2</f>
        <v>0</v>
      </c>
      <c r="E37" t="s">
        <v>29</v>
      </c>
      <c r="K37" t="s">
        <v>38</v>
      </c>
      <c r="Q37" s="33"/>
      <c r="R37" s="31"/>
    </row>
    <row r="38" spans="2:18">
      <c r="B38" s="36" t="s">
        <v>50</v>
      </c>
      <c r="Q38" s="33"/>
      <c r="R38" s="31"/>
    </row>
    <row r="39" spans="2:18">
      <c r="Q39" s="33"/>
      <c r="R39" s="31"/>
    </row>
    <row r="40" spans="2:18">
      <c r="B40" s="136" t="s">
        <v>31</v>
      </c>
      <c r="C40" s="136"/>
      <c r="D40" s="136"/>
      <c r="E40" s="136"/>
      <c r="F40" s="136"/>
      <c r="Q40" s="33"/>
      <c r="R40" s="31"/>
    </row>
    <row r="41" spans="2:18">
      <c r="Q41" s="33"/>
      <c r="R41" s="31"/>
    </row>
  </sheetData>
  <mergeCells count="59">
    <mergeCell ref="B40:F40"/>
    <mergeCell ref="B17:B19"/>
    <mergeCell ref="C17:F17"/>
    <mergeCell ref="G17:I17"/>
    <mergeCell ref="J17:R17"/>
    <mergeCell ref="C18:C19"/>
    <mergeCell ref="D18:D19"/>
    <mergeCell ref="E18:E19"/>
    <mergeCell ref="F18:F19"/>
    <mergeCell ref="G18:G19"/>
    <mergeCell ref="H18:H19"/>
    <mergeCell ref="I18:I19"/>
    <mergeCell ref="J18:L18"/>
    <mergeCell ref="M18:O18"/>
    <mergeCell ref="P18:R18"/>
    <mergeCell ref="B20:B26"/>
    <mergeCell ref="C20:C22"/>
    <mergeCell ref="D20:D22"/>
    <mergeCell ref="E20:E22"/>
    <mergeCell ref="F20:F22"/>
    <mergeCell ref="R20:R26"/>
    <mergeCell ref="C23:C25"/>
    <mergeCell ref="D23:D25"/>
    <mergeCell ref="E23:E25"/>
    <mergeCell ref="F23:F25"/>
    <mergeCell ref="M23:M25"/>
    <mergeCell ref="N23:N25"/>
    <mergeCell ref="O23:O25"/>
    <mergeCell ref="P20:P26"/>
    <mergeCell ref="M20:M22"/>
    <mergeCell ref="N20:N22"/>
    <mergeCell ref="O20:O22"/>
    <mergeCell ref="Q20:Q26"/>
    <mergeCell ref="B27:R27"/>
    <mergeCell ref="B28:B35"/>
    <mergeCell ref="C28:C29"/>
    <mergeCell ref="D28:D29"/>
    <mergeCell ref="E28:E29"/>
    <mergeCell ref="F28:F29"/>
    <mergeCell ref="M28:M29"/>
    <mergeCell ref="N28:N29"/>
    <mergeCell ref="O28:O29"/>
    <mergeCell ref="Q28:Q35"/>
    <mergeCell ref="R28:R35"/>
    <mergeCell ref="C30:C32"/>
    <mergeCell ref="D30:D32"/>
    <mergeCell ref="E30:E32"/>
    <mergeCell ref="F30:F32"/>
    <mergeCell ref="P28:P35"/>
    <mergeCell ref="M30:M32"/>
    <mergeCell ref="N30:N32"/>
    <mergeCell ref="O30:O32"/>
    <mergeCell ref="C33:C35"/>
    <mergeCell ref="D33:D35"/>
    <mergeCell ref="E33:E35"/>
    <mergeCell ref="F33:F35"/>
    <mergeCell ref="M33:M35"/>
    <mergeCell ref="N33:N35"/>
    <mergeCell ref="O33:O35"/>
  </mergeCells>
  <printOptions horizontalCentered="1"/>
  <pageMargins left="0.35433070866141736" right="0.23622047244094491" top="0.15748031496062992" bottom="0.74803149606299213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3:R39"/>
  <sheetViews>
    <sheetView topLeftCell="A13" zoomScale="112" zoomScaleNormal="112" workbookViewId="0">
      <selection activeCell="G34" sqref="G34"/>
    </sheetView>
  </sheetViews>
  <sheetFormatPr baseColWidth="10" defaultColWidth="11.42578125" defaultRowHeight="15"/>
  <cols>
    <col min="1" max="1" width="2.42578125" customWidth="1"/>
    <col min="2" max="2" width="5.140625" customWidth="1"/>
    <col min="3" max="3" width="12.5703125" customWidth="1"/>
    <col min="4" max="4" width="18.42578125" customWidth="1"/>
    <col min="5" max="5" width="6.85546875" customWidth="1"/>
    <col min="6" max="6" width="6.28515625" customWidth="1"/>
    <col min="7" max="7" width="20.7109375" customWidth="1"/>
    <col min="8" max="8" width="7.140625" customWidth="1"/>
    <col min="9" max="9" width="6.42578125" customWidth="1"/>
    <col min="10" max="10" width="8.42578125" customWidth="1"/>
    <col min="11" max="11" width="7.85546875" customWidth="1"/>
    <col min="12" max="12" width="5.7109375" customWidth="1"/>
    <col min="13" max="13" width="6.42578125" customWidth="1"/>
    <col min="14" max="14" width="5.5703125" customWidth="1"/>
    <col min="15" max="15" width="6" customWidth="1"/>
    <col min="16" max="16" width="6.140625" customWidth="1"/>
    <col min="17" max="17" width="5.42578125" customWidth="1"/>
    <col min="18" max="18" width="6.28515625" customWidth="1"/>
  </cols>
  <sheetData>
    <row r="3" spans="1:18" ht="15.75" thickBo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5" spans="1:18" s="2" customFormat="1" ht="12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s="2" customFormat="1" ht="6" customHeight="1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2:18" s="2" customFormat="1" ht="15" customHeight="1">
      <c r="B17" s="157" t="s">
        <v>0</v>
      </c>
      <c r="C17" s="156" t="s">
        <v>40</v>
      </c>
      <c r="D17" s="156"/>
      <c r="E17" s="156"/>
      <c r="F17" s="156"/>
      <c r="G17" s="156" t="s">
        <v>41</v>
      </c>
      <c r="H17" s="156"/>
      <c r="I17" s="156"/>
      <c r="J17" s="156" t="s">
        <v>1</v>
      </c>
      <c r="K17" s="156"/>
      <c r="L17" s="156"/>
      <c r="M17" s="156"/>
      <c r="N17" s="156"/>
      <c r="O17" s="156"/>
      <c r="P17" s="156"/>
      <c r="Q17" s="156"/>
      <c r="R17" s="156"/>
    </row>
    <row r="18" spans="2:18" s="2" customFormat="1" ht="15" customHeight="1">
      <c r="B18" s="157"/>
      <c r="C18" s="156" t="s">
        <v>42</v>
      </c>
      <c r="D18" s="156" t="s">
        <v>3</v>
      </c>
      <c r="E18" s="156" t="s">
        <v>12</v>
      </c>
      <c r="F18" s="156" t="s">
        <v>13</v>
      </c>
      <c r="G18" s="156" t="s">
        <v>14</v>
      </c>
      <c r="H18" s="156" t="s">
        <v>12</v>
      </c>
      <c r="I18" s="156" t="s">
        <v>43</v>
      </c>
      <c r="J18" s="156" t="s">
        <v>44</v>
      </c>
      <c r="K18" s="156"/>
      <c r="L18" s="156"/>
      <c r="M18" s="156" t="s">
        <v>15</v>
      </c>
      <c r="N18" s="156"/>
      <c r="O18" s="156"/>
      <c r="P18" s="156" t="s">
        <v>0</v>
      </c>
      <c r="Q18" s="156"/>
      <c r="R18" s="156"/>
    </row>
    <row r="19" spans="2:18" s="2" customFormat="1" ht="15" customHeight="1">
      <c r="B19" s="157"/>
      <c r="C19" s="156"/>
      <c r="D19" s="156"/>
      <c r="E19" s="156"/>
      <c r="F19" s="156"/>
      <c r="G19" s="156"/>
      <c r="H19" s="156"/>
      <c r="I19" s="156"/>
      <c r="J19" s="51" t="s">
        <v>45</v>
      </c>
      <c r="K19" s="50" t="s">
        <v>46</v>
      </c>
      <c r="L19" s="50" t="s">
        <v>47</v>
      </c>
      <c r="M19" s="51" t="s">
        <v>45</v>
      </c>
      <c r="N19" s="50" t="s">
        <v>46</v>
      </c>
      <c r="O19" s="50" t="s">
        <v>47</v>
      </c>
      <c r="P19" s="50" t="s">
        <v>45</v>
      </c>
      <c r="Q19" s="50" t="s">
        <v>46</v>
      </c>
      <c r="R19" s="50" t="s">
        <v>47</v>
      </c>
    </row>
    <row r="20" spans="2:18" s="2" customFormat="1" ht="11.25">
      <c r="B20" s="160" t="s">
        <v>36</v>
      </c>
      <c r="C20" s="156" t="s">
        <v>8</v>
      </c>
      <c r="D20" s="170" t="s">
        <v>48</v>
      </c>
      <c r="E20" s="159">
        <v>12</v>
      </c>
      <c r="F20" s="145">
        <v>6</v>
      </c>
      <c r="G20" s="63" t="s">
        <v>64</v>
      </c>
      <c r="H20" s="57">
        <v>4</v>
      </c>
      <c r="I20" s="57">
        <v>2</v>
      </c>
      <c r="J20" s="71"/>
      <c r="K20" s="57"/>
      <c r="L20" s="57">
        <v>1</v>
      </c>
      <c r="M20" s="155">
        <f>((J20*I20)+(J21*I21)++(J22*I22))/(I20+I21+I22)</f>
        <v>0</v>
      </c>
      <c r="N20" s="145"/>
      <c r="O20" s="145">
        <v>1</v>
      </c>
      <c r="P20" s="162">
        <f>((M20*F20)+(M23*F23)+(M25*F25)+(M27*F27))/(F20+F23+F25+F27)</f>
        <v>0</v>
      </c>
      <c r="Q20" s="141">
        <v>30</v>
      </c>
      <c r="R20" s="141">
        <v>1</v>
      </c>
    </row>
    <row r="21" spans="2:18" s="2" customFormat="1" ht="11.25">
      <c r="B21" s="161"/>
      <c r="C21" s="156"/>
      <c r="D21" s="170"/>
      <c r="E21" s="159"/>
      <c r="F21" s="145"/>
      <c r="G21" s="63" t="s">
        <v>64</v>
      </c>
      <c r="H21" s="57">
        <v>4</v>
      </c>
      <c r="I21" s="57">
        <v>2</v>
      </c>
      <c r="J21" s="71"/>
      <c r="K21" s="57"/>
      <c r="L21" s="57">
        <v>1</v>
      </c>
      <c r="M21" s="155"/>
      <c r="N21" s="145"/>
      <c r="O21" s="145"/>
      <c r="P21" s="171"/>
      <c r="Q21" s="142"/>
      <c r="R21" s="142"/>
    </row>
    <row r="22" spans="2:18" s="2" customFormat="1" ht="11.25">
      <c r="B22" s="161"/>
      <c r="C22" s="156"/>
      <c r="D22" s="170"/>
      <c r="E22" s="159"/>
      <c r="F22" s="145"/>
      <c r="G22" s="63" t="s">
        <v>64</v>
      </c>
      <c r="H22" s="57">
        <v>4</v>
      </c>
      <c r="I22" s="57">
        <v>2</v>
      </c>
      <c r="J22" s="71"/>
      <c r="K22" s="57"/>
      <c r="L22" s="57">
        <v>1</v>
      </c>
      <c r="M22" s="155"/>
      <c r="N22" s="145"/>
      <c r="O22" s="145"/>
      <c r="P22" s="171"/>
      <c r="Q22" s="142"/>
      <c r="R22" s="142"/>
    </row>
    <row r="23" spans="2:18">
      <c r="B23" s="161"/>
      <c r="C23" s="156" t="s">
        <v>8</v>
      </c>
      <c r="D23" s="170" t="s">
        <v>23</v>
      </c>
      <c r="E23" s="152">
        <v>8</v>
      </c>
      <c r="F23" s="141">
        <v>4</v>
      </c>
      <c r="G23" s="63" t="s">
        <v>64</v>
      </c>
      <c r="H23" s="57">
        <v>4</v>
      </c>
      <c r="I23" s="57">
        <v>2</v>
      </c>
      <c r="J23" s="71"/>
      <c r="K23" s="57"/>
      <c r="L23" s="57">
        <v>1</v>
      </c>
      <c r="M23" s="162">
        <f>((J23*I23)+(J24*I24))/(I23+I24)</f>
        <v>0</v>
      </c>
      <c r="N23" s="141"/>
      <c r="O23" s="141">
        <v>1</v>
      </c>
      <c r="P23" s="171"/>
      <c r="Q23" s="142"/>
      <c r="R23" s="142"/>
    </row>
    <row r="24" spans="2:18">
      <c r="B24" s="161"/>
      <c r="C24" s="146"/>
      <c r="D24" s="164"/>
      <c r="E24" s="153"/>
      <c r="F24" s="142"/>
      <c r="G24" s="63" t="s">
        <v>64</v>
      </c>
      <c r="H24" s="56">
        <v>4</v>
      </c>
      <c r="I24" s="56">
        <v>2</v>
      </c>
      <c r="J24" s="71"/>
      <c r="K24" s="56"/>
      <c r="L24" s="56">
        <v>1</v>
      </c>
      <c r="M24" s="171"/>
      <c r="N24" s="142"/>
      <c r="O24" s="142"/>
      <c r="P24" s="171"/>
      <c r="Q24" s="142"/>
      <c r="R24" s="142"/>
    </row>
    <row r="25" spans="2:18">
      <c r="B25" s="161"/>
      <c r="C25" s="156" t="s">
        <v>10</v>
      </c>
      <c r="D25" s="170" t="s">
        <v>51</v>
      </c>
      <c r="E25" s="159">
        <v>8</v>
      </c>
      <c r="F25" s="145">
        <v>4</v>
      </c>
      <c r="G25" s="63" t="s">
        <v>64</v>
      </c>
      <c r="H25" s="57">
        <v>4</v>
      </c>
      <c r="I25" s="57">
        <v>2</v>
      </c>
      <c r="J25" s="71"/>
      <c r="K25" s="57"/>
      <c r="L25" s="57">
        <v>1</v>
      </c>
      <c r="M25" s="162">
        <f>((J25*I25)+(J26*I26))/(I25+I26)</f>
        <v>0</v>
      </c>
      <c r="N25" s="145"/>
      <c r="O25" s="145">
        <v>1</v>
      </c>
      <c r="P25" s="171"/>
      <c r="Q25" s="142"/>
      <c r="R25" s="142"/>
    </row>
    <row r="26" spans="2:18">
      <c r="B26" s="161"/>
      <c r="C26" s="156"/>
      <c r="D26" s="170"/>
      <c r="E26" s="159"/>
      <c r="F26" s="145"/>
      <c r="G26" s="63" t="s">
        <v>64</v>
      </c>
      <c r="H26" s="57">
        <v>4</v>
      </c>
      <c r="I26" s="57">
        <v>2</v>
      </c>
      <c r="J26" s="71"/>
      <c r="K26" s="57"/>
      <c r="L26" s="57">
        <v>1</v>
      </c>
      <c r="M26" s="171"/>
      <c r="N26" s="145"/>
      <c r="O26" s="145"/>
      <c r="P26" s="171"/>
      <c r="Q26" s="142"/>
      <c r="R26" s="142"/>
    </row>
    <row r="27" spans="2:18">
      <c r="B27" s="161"/>
      <c r="C27" s="50" t="s">
        <v>11</v>
      </c>
      <c r="D27" s="49" t="s">
        <v>52</v>
      </c>
      <c r="E27" s="57">
        <v>2</v>
      </c>
      <c r="F27" s="57">
        <v>1</v>
      </c>
      <c r="G27" s="63" t="s">
        <v>64</v>
      </c>
      <c r="H27" s="57">
        <v>2</v>
      </c>
      <c r="I27" s="57">
        <v>1</v>
      </c>
      <c r="J27" s="71"/>
      <c r="K27" s="57"/>
      <c r="L27" s="57">
        <v>1</v>
      </c>
      <c r="M27" s="60">
        <f>(J27*I27)/I27</f>
        <v>0</v>
      </c>
      <c r="N27" s="57"/>
      <c r="O27" s="57">
        <v>1</v>
      </c>
      <c r="P27" s="163"/>
      <c r="Q27" s="142"/>
      <c r="R27" s="142"/>
    </row>
    <row r="28" spans="2:18"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</row>
    <row r="29" spans="2:18">
      <c r="B29" s="157" t="s">
        <v>37</v>
      </c>
      <c r="C29" s="146" t="s">
        <v>8</v>
      </c>
      <c r="D29" s="164" t="s">
        <v>16</v>
      </c>
      <c r="E29" s="152">
        <v>10</v>
      </c>
      <c r="F29" s="141">
        <v>6</v>
      </c>
      <c r="G29" s="63" t="s">
        <v>64</v>
      </c>
      <c r="H29" s="57">
        <v>5</v>
      </c>
      <c r="I29" s="57">
        <v>3</v>
      </c>
      <c r="J29" s="70"/>
      <c r="K29" s="57"/>
      <c r="L29" s="57">
        <v>1</v>
      </c>
      <c r="M29" s="162">
        <f>((J29*I29)+(J30*I30))/(I29+I30)</f>
        <v>0</v>
      </c>
      <c r="N29" s="141"/>
      <c r="O29" s="141">
        <v>1</v>
      </c>
      <c r="P29" s="166">
        <f>((M29*F29)+(M31*F31)+(M33*F33)+(M34*F34))/(F29+F31+F33+F34)</f>
        <v>0</v>
      </c>
      <c r="Q29" s="141">
        <v>30</v>
      </c>
      <c r="R29" s="141">
        <v>1</v>
      </c>
    </row>
    <row r="30" spans="2:18">
      <c r="B30" s="157"/>
      <c r="C30" s="148"/>
      <c r="D30" s="165"/>
      <c r="E30" s="154"/>
      <c r="F30" s="143"/>
      <c r="G30" s="63" t="s">
        <v>64</v>
      </c>
      <c r="H30" s="57">
        <v>5</v>
      </c>
      <c r="I30" s="57">
        <v>3</v>
      </c>
      <c r="J30" s="70"/>
      <c r="K30" s="57"/>
      <c r="L30" s="57">
        <v>1</v>
      </c>
      <c r="M30" s="163"/>
      <c r="N30" s="143"/>
      <c r="O30" s="143"/>
      <c r="P30" s="167"/>
      <c r="Q30" s="142"/>
      <c r="R30" s="142"/>
    </row>
    <row r="31" spans="2:18">
      <c r="B31" s="157"/>
      <c r="C31" s="146" t="s">
        <v>8</v>
      </c>
      <c r="D31" s="164" t="s">
        <v>49</v>
      </c>
      <c r="E31" s="159">
        <v>8</v>
      </c>
      <c r="F31" s="145">
        <v>4</v>
      </c>
      <c r="G31" s="63" t="s">
        <v>64</v>
      </c>
      <c r="H31" s="57">
        <v>4</v>
      </c>
      <c r="I31" s="57">
        <v>2</v>
      </c>
      <c r="J31" s="70"/>
      <c r="K31" s="57"/>
      <c r="L31" s="57">
        <v>1</v>
      </c>
      <c r="M31" s="162">
        <f>((J31*I31)+(J32*I32))/(I31+I32)</f>
        <v>0</v>
      </c>
      <c r="N31" s="145"/>
      <c r="O31" s="145">
        <v>1</v>
      </c>
      <c r="P31" s="167"/>
      <c r="Q31" s="142"/>
      <c r="R31" s="142"/>
    </row>
    <row r="32" spans="2:18">
      <c r="B32" s="157"/>
      <c r="C32" s="147"/>
      <c r="D32" s="169"/>
      <c r="E32" s="159"/>
      <c r="F32" s="145"/>
      <c r="G32" s="63" t="s">
        <v>64</v>
      </c>
      <c r="H32" s="57">
        <v>4</v>
      </c>
      <c r="I32" s="57">
        <v>2</v>
      </c>
      <c r="J32" s="70"/>
      <c r="K32" s="57"/>
      <c r="L32" s="57">
        <v>1</v>
      </c>
      <c r="M32" s="163"/>
      <c r="N32" s="145"/>
      <c r="O32" s="145"/>
      <c r="P32" s="167"/>
      <c r="Q32" s="142"/>
      <c r="R32" s="142"/>
    </row>
    <row r="33" spans="2:18">
      <c r="B33" s="157"/>
      <c r="C33" s="50" t="s">
        <v>10</v>
      </c>
      <c r="D33" s="49" t="s">
        <v>22</v>
      </c>
      <c r="E33" s="61">
        <v>10</v>
      </c>
      <c r="F33" s="57">
        <v>4</v>
      </c>
      <c r="G33" s="63" t="s">
        <v>64</v>
      </c>
      <c r="H33" s="57">
        <v>10</v>
      </c>
      <c r="I33" s="57">
        <v>4</v>
      </c>
      <c r="J33" s="70"/>
      <c r="K33" s="57"/>
      <c r="L33" s="57">
        <v>1</v>
      </c>
      <c r="M33" s="60">
        <f>(J33*I33)/I33</f>
        <v>0</v>
      </c>
      <c r="N33" s="57"/>
      <c r="O33" s="57">
        <v>1</v>
      </c>
      <c r="P33" s="167"/>
      <c r="Q33" s="142"/>
      <c r="R33" s="142"/>
    </row>
    <row r="34" spans="2:18">
      <c r="B34" s="157"/>
      <c r="C34" s="50" t="s">
        <v>11</v>
      </c>
      <c r="D34" s="49" t="s">
        <v>52</v>
      </c>
      <c r="E34" s="61">
        <v>2</v>
      </c>
      <c r="F34" s="57">
        <v>1</v>
      </c>
      <c r="G34" s="63" t="s">
        <v>64</v>
      </c>
      <c r="H34" s="57">
        <v>2</v>
      </c>
      <c r="I34" s="57">
        <v>1</v>
      </c>
      <c r="J34" s="70"/>
      <c r="K34" s="57"/>
      <c r="L34" s="57">
        <v>1</v>
      </c>
      <c r="M34" s="60">
        <f>(J34*I34)/I34</f>
        <v>0</v>
      </c>
      <c r="N34" s="57"/>
      <c r="O34" s="57">
        <v>1</v>
      </c>
      <c r="P34" s="168"/>
      <c r="Q34" s="143"/>
      <c r="R34" s="143"/>
    </row>
    <row r="35" spans="2:18">
      <c r="B35" s="45"/>
      <c r="C35" s="25"/>
      <c r="D35" s="41"/>
      <c r="E35" s="40"/>
      <c r="F35" s="40"/>
      <c r="G35" s="41"/>
      <c r="H35" s="43"/>
      <c r="I35" s="43"/>
      <c r="J35" s="42"/>
      <c r="K35" s="43"/>
      <c r="L35" s="43"/>
      <c r="M35" s="42"/>
      <c r="N35" s="40"/>
      <c r="O35" s="43"/>
      <c r="P35" s="44"/>
      <c r="Q35" s="25"/>
      <c r="R35" s="43"/>
    </row>
    <row r="36" spans="2:18" ht="15.75">
      <c r="B36" t="s">
        <v>28</v>
      </c>
      <c r="D36" s="35">
        <f>(P20+P29)/2</f>
        <v>0</v>
      </c>
      <c r="E36" t="s">
        <v>29</v>
      </c>
      <c r="K36" t="s">
        <v>39</v>
      </c>
      <c r="Q36" s="33"/>
      <c r="R36" s="31"/>
    </row>
    <row r="37" spans="2:18">
      <c r="B37" s="36" t="s">
        <v>50</v>
      </c>
      <c r="Q37" s="33"/>
      <c r="R37" s="31"/>
    </row>
    <row r="38" spans="2:18" ht="4.5" customHeight="1">
      <c r="Q38" s="33"/>
      <c r="R38" s="31"/>
    </row>
    <row r="39" spans="2:18">
      <c r="B39" s="136" t="s">
        <v>31</v>
      </c>
      <c r="C39" s="136"/>
      <c r="D39" s="136"/>
      <c r="E39" s="136"/>
      <c r="F39" s="136"/>
      <c r="Q39" s="33"/>
      <c r="R39" s="31"/>
    </row>
  </sheetData>
  <mergeCells count="59">
    <mergeCell ref="B17:B19"/>
    <mergeCell ref="C17:F17"/>
    <mergeCell ref="G17:I17"/>
    <mergeCell ref="J17:R17"/>
    <mergeCell ref="C18:C19"/>
    <mergeCell ref="D18:D19"/>
    <mergeCell ref="E18:E19"/>
    <mergeCell ref="F18:F19"/>
    <mergeCell ref="G18:G19"/>
    <mergeCell ref="H18:H19"/>
    <mergeCell ref="I18:I19"/>
    <mergeCell ref="J18:L18"/>
    <mergeCell ref="M18:O18"/>
    <mergeCell ref="P18:R18"/>
    <mergeCell ref="P20:P27"/>
    <mergeCell ref="Q20:Q27"/>
    <mergeCell ref="B20:B27"/>
    <mergeCell ref="C20:C22"/>
    <mergeCell ref="D20:D22"/>
    <mergeCell ref="E20:E22"/>
    <mergeCell ref="F20:F22"/>
    <mergeCell ref="M25:M26"/>
    <mergeCell ref="N25:N26"/>
    <mergeCell ref="O25:O26"/>
    <mergeCell ref="M20:M22"/>
    <mergeCell ref="N20:N22"/>
    <mergeCell ref="O20:O22"/>
    <mergeCell ref="C31:C32"/>
    <mergeCell ref="D31:D32"/>
    <mergeCell ref="E31:E32"/>
    <mergeCell ref="F31:F32"/>
    <mergeCell ref="R20:R27"/>
    <mergeCell ref="C23:C24"/>
    <mergeCell ref="D23:D24"/>
    <mergeCell ref="E23:E24"/>
    <mergeCell ref="F23:F24"/>
    <mergeCell ref="M23:M24"/>
    <mergeCell ref="N23:N24"/>
    <mergeCell ref="O23:O24"/>
    <mergeCell ref="C25:C26"/>
    <mergeCell ref="D25:D26"/>
    <mergeCell ref="E25:E26"/>
    <mergeCell ref="F25:F26"/>
    <mergeCell ref="M31:M32"/>
    <mergeCell ref="N31:N32"/>
    <mergeCell ref="O31:O32"/>
    <mergeCell ref="B39:F39"/>
    <mergeCell ref="B28:R28"/>
    <mergeCell ref="B29:B34"/>
    <mergeCell ref="C29:C30"/>
    <mergeCell ref="D29:D30"/>
    <mergeCell ref="E29:E30"/>
    <mergeCell ref="F29:F30"/>
    <mergeCell ref="M29:M30"/>
    <mergeCell ref="N29:N30"/>
    <mergeCell ref="O29:O30"/>
    <mergeCell ref="P29:P34"/>
    <mergeCell ref="Q29:Q34"/>
    <mergeCell ref="R29:R34"/>
  </mergeCells>
  <printOptions horizontalCentered="1"/>
  <pageMargins left="0.35433070866141736" right="0.19685039370078741" top="0.15748031496062992" bottom="0.55118110236220474" header="0.31496062992125984" footer="0.31496062992125984"/>
  <pageSetup paperSize="9" scale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-0.249977111117893"/>
    <pageSetUpPr fitToPage="1"/>
  </sheetPr>
  <dimension ref="B3:R42"/>
  <sheetViews>
    <sheetView topLeftCell="A7" workbookViewId="0">
      <selection activeCell="T23" sqref="T23"/>
    </sheetView>
  </sheetViews>
  <sheetFormatPr baseColWidth="10" defaultColWidth="11.42578125" defaultRowHeight="15"/>
  <cols>
    <col min="1" max="1" width="3" customWidth="1"/>
    <col min="2" max="2" width="4.28515625" customWidth="1"/>
    <col min="3" max="3" width="14" customWidth="1"/>
    <col min="4" max="4" width="18.28515625" customWidth="1"/>
    <col min="5" max="5" width="10.5703125" customWidth="1"/>
    <col min="6" max="6" width="4.85546875" customWidth="1"/>
    <col min="7" max="7" width="28.5703125" customWidth="1"/>
    <col min="8" max="8" width="7.140625" customWidth="1"/>
    <col min="9" max="10" width="6.42578125" customWidth="1"/>
    <col min="11" max="11" width="6.28515625" customWidth="1"/>
    <col min="12" max="12" width="7.42578125" customWidth="1"/>
    <col min="13" max="13" width="5" customWidth="1"/>
    <col min="14" max="15" width="6.5703125" customWidth="1"/>
    <col min="16" max="16" width="6" customWidth="1"/>
    <col min="17" max="17" width="6.7109375" customWidth="1"/>
    <col min="18" max="18" width="7.140625" customWidth="1"/>
  </cols>
  <sheetData>
    <row r="3" spans="2:18" ht="15.75" thickBo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2:18"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2:18"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2:18"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2:18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2:18"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2:18"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2:18"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7" spans="2:18">
      <c r="B17" s="185" t="s">
        <v>0</v>
      </c>
      <c r="C17" s="188" t="s">
        <v>40</v>
      </c>
      <c r="D17" s="189"/>
      <c r="E17" s="189"/>
      <c r="F17" s="190"/>
      <c r="G17" s="188" t="s">
        <v>41</v>
      </c>
      <c r="H17" s="189"/>
      <c r="I17" s="190"/>
      <c r="J17" s="188" t="s">
        <v>1</v>
      </c>
      <c r="K17" s="189"/>
      <c r="L17" s="189"/>
      <c r="M17" s="189"/>
      <c r="N17" s="189"/>
      <c r="O17" s="189"/>
      <c r="P17" s="189"/>
      <c r="Q17" s="189"/>
      <c r="R17" s="190"/>
    </row>
    <row r="18" spans="2:18" s="2" customFormat="1" ht="16.5" customHeight="1">
      <c r="B18" s="186"/>
      <c r="C18" s="146" t="s">
        <v>42</v>
      </c>
      <c r="D18" s="146" t="s">
        <v>3</v>
      </c>
      <c r="E18" s="146" t="s">
        <v>12</v>
      </c>
      <c r="F18" s="146" t="s">
        <v>13</v>
      </c>
      <c r="G18" s="146" t="s">
        <v>14</v>
      </c>
      <c r="H18" s="146" t="s">
        <v>12</v>
      </c>
      <c r="I18" s="146" t="s">
        <v>43</v>
      </c>
      <c r="J18" s="188" t="s">
        <v>44</v>
      </c>
      <c r="K18" s="189"/>
      <c r="L18" s="190"/>
      <c r="M18" s="188" t="s">
        <v>15</v>
      </c>
      <c r="N18" s="189"/>
      <c r="O18" s="190"/>
      <c r="P18" s="188" t="s">
        <v>0</v>
      </c>
      <c r="Q18" s="189"/>
      <c r="R18" s="190"/>
    </row>
    <row r="19" spans="2:18" s="2" customFormat="1" ht="9.9499999999999993" customHeight="1">
      <c r="B19" s="187"/>
      <c r="C19" s="148"/>
      <c r="D19" s="148"/>
      <c r="E19" s="148"/>
      <c r="F19" s="148"/>
      <c r="G19" s="148"/>
      <c r="H19" s="148"/>
      <c r="I19" s="148"/>
      <c r="J19" s="51" t="s">
        <v>45</v>
      </c>
      <c r="K19" s="50" t="s">
        <v>46</v>
      </c>
      <c r="L19" s="50" t="s">
        <v>47</v>
      </c>
      <c r="M19" s="51" t="s">
        <v>45</v>
      </c>
      <c r="N19" s="50" t="s">
        <v>46</v>
      </c>
      <c r="O19" s="50" t="s">
        <v>47</v>
      </c>
      <c r="P19" s="50" t="s">
        <v>45</v>
      </c>
      <c r="Q19" s="50" t="s">
        <v>46</v>
      </c>
      <c r="R19" s="50" t="s">
        <v>47</v>
      </c>
    </row>
    <row r="20" spans="2:18" s="2" customFormat="1" ht="14.25" customHeight="1">
      <c r="B20" s="191" t="s">
        <v>32</v>
      </c>
      <c r="C20" s="54" t="s">
        <v>9</v>
      </c>
      <c r="D20" s="64" t="s">
        <v>53</v>
      </c>
      <c r="E20" s="61">
        <v>2</v>
      </c>
      <c r="F20" s="61">
        <v>2</v>
      </c>
      <c r="G20" s="63" t="s">
        <v>64</v>
      </c>
      <c r="H20" s="61">
        <v>2</v>
      </c>
      <c r="I20" s="61">
        <v>2</v>
      </c>
      <c r="J20" s="73"/>
      <c r="K20" s="61"/>
      <c r="L20" s="61">
        <v>1</v>
      </c>
      <c r="M20" s="75">
        <f>(J20*I20)/I20</f>
        <v>0</v>
      </c>
      <c r="N20" s="67"/>
      <c r="O20" s="61">
        <v>1</v>
      </c>
      <c r="P20" s="180">
        <f>((M20*F20)+(M21*F21)+(M22*F22)+(M23*F23)+(M25*F25)+(M26*F26))/(F20+F21+F22+F23+F25+F26)</f>
        <v>0</v>
      </c>
      <c r="Q20" s="152">
        <v>30</v>
      </c>
      <c r="R20" s="152">
        <v>1</v>
      </c>
    </row>
    <row r="21" spans="2:18" s="2" customFormat="1" ht="14.25" customHeight="1">
      <c r="B21" s="192"/>
      <c r="C21" s="54" t="s">
        <v>10</v>
      </c>
      <c r="D21" s="64" t="s">
        <v>54</v>
      </c>
      <c r="E21" s="61">
        <v>3</v>
      </c>
      <c r="F21" s="61">
        <v>2</v>
      </c>
      <c r="G21" s="63" t="s">
        <v>64</v>
      </c>
      <c r="H21" s="61">
        <v>3</v>
      </c>
      <c r="I21" s="61">
        <v>2</v>
      </c>
      <c r="J21" s="73"/>
      <c r="K21" s="61"/>
      <c r="L21" s="61">
        <v>1</v>
      </c>
      <c r="M21" s="75">
        <f t="shared" ref="M21:M22" si="0">(J21*I21)/I21</f>
        <v>0</v>
      </c>
      <c r="N21" s="67"/>
      <c r="O21" s="61">
        <v>1</v>
      </c>
      <c r="P21" s="181"/>
      <c r="Q21" s="153"/>
      <c r="R21" s="153"/>
    </row>
    <row r="22" spans="2:18" s="2" customFormat="1" ht="15" customHeight="1">
      <c r="B22" s="192"/>
      <c r="C22" s="54" t="s">
        <v>11</v>
      </c>
      <c r="D22" s="64" t="s">
        <v>55</v>
      </c>
      <c r="E22" s="61">
        <v>1</v>
      </c>
      <c r="F22" s="61">
        <v>1</v>
      </c>
      <c r="G22" s="63" t="s">
        <v>64</v>
      </c>
      <c r="H22" s="55">
        <v>1</v>
      </c>
      <c r="I22" s="55">
        <v>1</v>
      </c>
      <c r="J22" s="74"/>
      <c r="K22" s="55"/>
      <c r="L22" s="61">
        <v>1</v>
      </c>
      <c r="M22" s="75">
        <f t="shared" si="0"/>
        <v>0</v>
      </c>
      <c r="N22" s="67"/>
      <c r="O22" s="61">
        <v>1</v>
      </c>
      <c r="P22" s="181"/>
      <c r="Q22" s="153"/>
      <c r="R22" s="153"/>
    </row>
    <row r="23" spans="2:18" s="2" customFormat="1" ht="14.25" customHeight="1">
      <c r="B23" s="192"/>
      <c r="C23" s="176" t="s">
        <v>8</v>
      </c>
      <c r="D23" s="183" t="s">
        <v>48</v>
      </c>
      <c r="E23" s="152">
        <v>12</v>
      </c>
      <c r="F23" s="152">
        <v>6</v>
      </c>
      <c r="G23" s="63" t="s">
        <v>64</v>
      </c>
      <c r="H23" s="55">
        <v>6</v>
      </c>
      <c r="I23" s="55">
        <v>3</v>
      </c>
      <c r="J23" s="74"/>
      <c r="K23" s="55"/>
      <c r="L23" s="61">
        <v>1</v>
      </c>
      <c r="M23" s="180">
        <f>((J23*I23)+(J24*I24))/(I23+I24)</f>
        <v>0</v>
      </c>
      <c r="N23" s="152"/>
      <c r="O23" s="61">
        <v>1</v>
      </c>
      <c r="P23" s="181"/>
      <c r="Q23" s="153"/>
      <c r="R23" s="153"/>
    </row>
    <row r="24" spans="2:18" s="2" customFormat="1" ht="11.25">
      <c r="B24" s="192"/>
      <c r="C24" s="177"/>
      <c r="D24" s="184"/>
      <c r="E24" s="154"/>
      <c r="F24" s="154"/>
      <c r="G24" s="63" t="s">
        <v>64</v>
      </c>
      <c r="H24" s="61">
        <v>6</v>
      </c>
      <c r="I24" s="61">
        <v>3</v>
      </c>
      <c r="J24" s="73"/>
      <c r="K24" s="61"/>
      <c r="L24" s="61">
        <v>1</v>
      </c>
      <c r="M24" s="182"/>
      <c r="N24" s="154"/>
      <c r="O24" s="61">
        <v>1</v>
      </c>
      <c r="P24" s="181"/>
      <c r="Q24" s="153"/>
      <c r="R24" s="153"/>
    </row>
    <row r="25" spans="2:18" s="2" customFormat="1" ht="14.25" customHeight="1">
      <c r="B25" s="192"/>
      <c r="C25" s="54" t="s">
        <v>8</v>
      </c>
      <c r="D25" s="64" t="s">
        <v>56</v>
      </c>
      <c r="E25" s="62">
        <v>6</v>
      </c>
      <c r="F25" s="62">
        <v>3</v>
      </c>
      <c r="G25" s="63" t="s">
        <v>64</v>
      </c>
      <c r="H25" s="61">
        <v>6</v>
      </c>
      <c r="I25" s="61">
        <v>3</v>
      </c>
      <c r="J25" s="73"/>
      <c r="K25" s="61"/>
      <c r="L25" s="61">
        <v>1</v>
      </c>
      <c r="M25" s="75">
        <f>(J25*I25)/I25</f>
        <v>0</v>
      </c>
      <c r="N25" s="67"/>
      <c r="O25" s="61">
        <v>1</v>
      </c>
      <c r="P25" s="181"/>
      <c r="Q25" s="153"/>
      <c r="R25" s="153"/>
    </row>
    <row r="26" spans="2:18" s="2" customFormat="1" ht="16.5" customHeight="1">
      <c r="B26" s="193"/>
      <c r="C26" s="54" t="s">
        <v>10</v>
      </c>
      <c r="D26" s="64" t="s">
        <v>57</v>
      </c>
      <c r="E26" s="61">
        <v>6</v>
      </c>
      <c r="F26" s="61">
        <v>3</v>
      </c>
      <c r="G26" s="63" t="s">
        <v>64</v>
      </c>
      <c r="H26" s="61">
        <v>6</v>
      </c>
      <c r="I26" s="61">
        <v>3</v>
      </c>
      <c r="J26" s="73"/>
      <c r="K26" s="61"/>
      <c r="L26" s="61">
        <v>1</v>
      </c>
      <c r="M26" s="75">
        <f>(J26*I26)/I26</f>
        <v>0</v>
      </c>
      <c r="N26" s="67"/>
      <c r="O26" s="61">
        <v>1</v>
      </c>
      <c r="P26" s="182"/>
      <c r="Q26" s="154"/>
      <c r="R26" s="154"/>
    </row>
    <row r="27" spans="2:18" s="2" customFormat="1" ht="11.25" customHeight="1">
      <c r="B27" s="172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4"/>
    </row>
    <row r="28" spans="2:18">
      <c r="B28" s="175" t="s">
        <v>33</v>
      </c>
      <c r="C28" s="54" t="s">
        <v>9</v>
      </c>
      <c r="D28" s="64" t="s">
        <v>58</v>
      </c>
      <c r="E28" s="61">
        <v>2</v>
      </c>
      <c r="F28" s="61">
        <v>2</v>
      </c>
      <c r="G28" s="63" t="s">
        <v>64</v>
      </c>
      <c r="H28" s="61">
        <v>2</v>
      </c>
      <c r="I28" s="61">
        <v>2</v>
      </c>
      <c r="J28" s="72"/>
      <c r="K28" s="61"/>
      <c r="L28" s="61">
        <v>1</v>
      </c>
      <c r="M28" s="66">
        <f>(J28*I28)/I28</f>
        <v>0</v>
      </c>
      <c r="N28" s="61"/>
      <c r="O28" s="61">
        <v>1</v>
      </c>
      <c r="P28" s="180">
        <f>((M28*F28)+(M29*F29)+(M31*F31)+(M32*F32)+(M33*F33)+(M34*F34)+(M35*F35))/(F28+F29+F31+F32+F33+F34++F35)</f>
        <v>0</v>
      </c>
      <c r="Q28" s="159">
        <v>30</v>
      </c>
      <c r="R28" s="159">
        <v>1</v>
      </c>
    </row>
    <row r="29" spans="2:18" ht="15" customHeight="1">
      <c r="B29" s="175"/>
      <c r="C29" s="176" t="s">
        <v>8</v>
      </c>
      <c r="D29" s="178" t="s">
        <v>16</v>
      </c>
      <c r="E29" s="159">
        <v>12</v>
      </c>
      <c r="F29" s="159">
        <v>6</v>
      </c>
      <c r="G29" s="63" t="s">
        <v>64</v>
      </c>
      <c r="H29" s="61">
        <v>6</v>
      </c>
      <c r="I29" s="61">
        <v>3</v>
      </c>
      <c r="J29" s="72"/>
      <c r="K29" s="61"/>
      <c r="L29" s="61">
        <v>1</v>
      </c>
      <c r="M29" s="179">
        <f>((J29*I29)+(J30*I30))/(I29+I30)</f>
        <v>0</v>
      </c>
      <c r="N29" s="159"/>
      <c r="O29" s="61">
        <v>1</v>
      </c>
      <c r="P29" s="181"/>
      <c r="Q29" s="159"/>
      <c r="R29" s="159"/>
    </row>
    <row r="30" spans="2:18">
      <c r="B30" s="175"/>
      <c r="C30" s="177"/>
      <c r="D30" s="178"/>
      <c r="E30" s="159"/>
      <c r="F30" s="159"/>
      <c r="G30" s="63" t="s">
        <v>64</v>
      </c>
      <c r="H30" s="61">
        <v>6</v>
      </c>
      <c r="I30" s="61">
        <v>3</v>
      </c>
      <c r="J30" s="72"/>
      <c r="K30" s="61"/>
      <c r="L30" s="61">
        <v>1</v>
      </c>
      <c r="M30" s="179"/>
      <c r="N30" s="159"/>
      <c r="O30" s="61">
        <v>1</v>
      </c>
      <c r="P30" s="181"/>
      <c r="Q30" s="159"/>
      <c r="R30" s="159"/>
    </row>
    <row r="31" spans="2:18">
      <c r="B31" s="175"/>
      <c r="C31" s="54" t="s">
        <v>8</v>
      </c>
      <c r="D31" s="65" t="s">
        <v>59</v>
      </c>
      <c r="E31" s="62">
        <v>6</v>
      </c>
      <c r="F31" s="62">
        <v>3</v>
      </c>
      <c r="G31" s="63" t="s">
        <v>64</v>
      </c>
      <c r="H31" s="61">
        <v>6</v>
      </c>
      <c r="I31" s="61">
        <v>3</v>
      </c>
      <c r="J31" s="72"/>
      <c r="K31" s="61"/>
      <c r="L31" s="61">
        <v>1</v>
      </c>
      <c r="M31" s="66">
        <f>(J31*I31)/I31</f>
        <v>0</v>
      </c>
      <c r="N31" s="61"/>
      <c r="O31" s="61">
        <v>1</v>
      </c>
      <c r="P31" s="181"/>
      <c r="Q31" s="159"/>
      <c r="R31" s="159"/>
    </row>
    <row r="32" spans="2:18">
      <c r="B32" s="175"/>
      <c r="C32" s="54" t="s">
        <v>10</v>
      </c>
      <c r="D32" s="64" t="s">
        <v>60</v>
      </c>
      <c r="E32" s="61">
        <v>2</v>
      </c>
      <c r="F32" s="61">
        <v>1</v>
      </c>
      <c r="G32" s="63" t="s">
        <v>64</v>
      </c>
      <c r="H32" s="61">
        <v>2</v>
      </c>
      <c r="I32" s="61">
        <v>1</v>
      </c>
      <c r="J32" s="72"/>
      <c r="K32" s="61"/>
      <c r="L32" s="61">
        <v>1</v>
      </c>
      <c r="M32" s="66">
        <f t="shared" ref="M32:M35" si="1">(J32*I32)/I32</f>
        <v>0</v>
      </c>
      <c r="N32" s="61"/>
      <c r="O32" s="61">
        <v>1</v>
      </c>
      <c r="P32" s="181"/>
      <c r="Q32" s="159"/>
      <c r="R32" s="159"/>
    </row>
    <row r="33" spans="2:18">
      <c r="B33" s="175"/>
      <c r="C33" s="54" t="s">
        <v>10</v>
      </c>
      <c r="D33" s="64" t="s">
        <v>61</v>
      </c>
      <c r="E33" s="61">
        <v>2</v>
      </c>
      <c r="F33" s="61">
        <v>1</v>
      </c>
      <c r="G33" s="63" t="s">
        <v>64</v>
      </c>
      <c r="H33" s="61">
        <v>2</v>
      </c>
      <c r="I33" s="61">
        <v>1</v>
      </c>
      <c r="J33" s="72"/>
      <c r="K33" s="61"/>
      <c r="L33" s="61">
        <v>1</v>
      </c>
      <c r="M33" s="66">
        <f t="shared" si="1"/>
        <v>0</v>
      </c>
      <c r="N33" s="61"/>
      <c r="O33" s="61">
        <v>1</v>
      </c>
      <c r="P33" s="181"/>
      <c r="Q33" s="159"/>
      <c r="R33" s="159"/>
    </row>
    <row r="34" spans="2:18">
      <c r="B34" s="175"/>
      <c r="C34" s="54" t="s">
        <v>10</v>
      </c>
      <c r="D34" s="64" t="s">
        <v>62</v>
      </c>
      <c r="E34" s="61">
        <v>5</v>
      </c>
      <c r="F34" s="61">
        <v>2.5</v>
      </c>
      <c r="G34" s="63" t="s">
        <v>64</v>
      </c>
      <c r="H34" s="61">
        <v>5</v>
      </c>
      <c r="I34" s="61">
        <v>3</v>
      </c>
      <c r="J34" s="72"/>
      <c r="K34" s="61"/>
      <c r="L34" s="61">
        <v>1</v>
      </c>
      <c r="M34" s="66">
        <f t="shared" si="1"/>
        <v>0</v>
      </c>
      <c r="N34" s="61"/>
      <c r="O34" s="61">
        <v>1</v>
      </c>
      <c r="P34" s="181"/>
      <c r="Q34" s="159"/>
      <c r="R34" s="159"/>
    </row>
    <row r="35" spans="2:18">
      <c r="B35" s="175"/>
      <c r="C35" s="54" t="s">
        <v>11</v>
      </c>
      <c r="D35" s="64" t="s">
        <v>63</v>
      </c>
      <c r="E35" s="61">
        <v>1</v>
      </c>
      <c r="F35" s="61">
        <v>1</v>
      </c>
      <c r="G35" s="63" t="s">
        <v>64</v>
      </c>
      <c r="H35" s="61">
        <v>1</v>
      </c>
      <c r="I35" s="61">
        <v>1</v>
      </c>
      <c r="J35" s="72"/>
      <c r="K35" s="61"/>
      <c r="L35" s="61">
        <v>1</v>
      </c>
      <c r="M35" s="66">
        <f t="shared" si="1"/>
        <v>0</v>
      </c>
      <c r="N35" s="61"/>
      <c r="O35" s="61">
        <v>1</v>
      </c>
      <c r="P35" s="182"/>
      <c r="Q35" s="159"/>
      <c r="R35" s="159"/>
    </row>
    <row r="36" spans="2:18">
      <c r="B36" s="38"/>
      <c r="C36" s="25"/>
      <c r="D36" s="46"/>
      <c r="E36" s="40"/>
      <c r="F36" s="43"/>
      <c r="G36" s="41"/>
      <c r="H36" s="40"/>
      <c r="I36" s="43"/>
      <c r="J36" s="42"/>
      <c r="K36" s="40"/>
      <c r="L36" s="43"/>
      <c r="M36" s="42"/>
      <c r="N36" s="40"/>
      <c r="O36" s="43"/>
      <c r="P36" s="44"/>
      <c r="Q36" s="25"/>
      <c r="R36" s="43"/>
    </row>
    <row r="37" spans="2:18" ht="15.75">
      <c r="B37" t="s">
        <v>28</v>
      </c>
      <c r="D37" s="35">
        <f>(P20+P28)/2</f>
        <v>0</v>
      </c>
      <c r="E37" t="s">
        <v>29</v>
      </c>
      <c r="K37" t="s">
        <v>30</v>
      </c>
      <c r="Q37" s="33"/>
      <c r="R37" s="31"/>
    </row>
    <row r="38" spans="2:18">
      <c r="B38" s="36" t="s">
        <v>50</v>
      </c>
      <c r="Q38" s="33"/>
      <c r="R38" s="31"/>
    </row>
    <row r="39" spans="2:18">
      <c r="Q39" s="33"/>
      <c r="R39" s="31"/>
    </row>
    <row r="40" spans="2:18">
      <c r="B40" s="136" t="s">
        <v>31</v>
      </c>
      <c r="C40" s="136"/>
      <c r="D40" s="136"/>
      <c r="E40" s="136"/>
      <c r="F40" s="136"/>
      <c r="Q40" s="33"/>
      <c r="R40" s="31"/>
    </row>
    <row r="41" spans="2:18">
      <c r="B41" s="4"/>
      <c r="C41" s="1"/>
      <c r="D41" s="5"/>
      <c r="E41" s="2"/>
      <c r="F41" s="2"/>
      <c r="G41" s="6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9"/>
      <c r="O42" s="9"/>
      <c r="P42" s="7"/>
      <c r="Q42" s="8"/>
      <c r="R42" s="9"/>
    </row>
  </sheetData>
  <mergeCells count="36">
    <mergeCell ref="B40:F40"/>
    <mergeCell ref="B17:B19"/>
    <mergeCell ref="C17:F17"/>
    <mergeCell ref="G17:I17"/>
    <mergeCell ref="J17:R17"/>
    <mergeCell ref="C18:C19"/>
    <mergeCell ref="D18:D19"/>
    <mergeCell ref="E18:E19"/>
    <mergeCell ref="F18:F19"/>
    <mergeCell ref="G18:G19"/>
    <mergeCell ref="H18:H19"/>
    <mergeCell ref="I18:I19"/>
    <mergeCell ref="J18:L18"/>
    <mergeCell ref="M18:O18"/>
    <mergeCell ref="P18:R18"/>
    <mergeCell ref="B20:B26"/>
    <mergeCell ref="Q20:Q26"/>
    <mergeCell ref="R20:R26"/>
    <mergeCell ref="C23:C24"/>
    <mergeCell ref="D23:D24"/>
    <mergeCell ref="E23:E24"/>
    <mergeCell ref="F23:F24"/>
    <mergeCell ref="M23:M24"/>
    <mergeCell ref="P20:P26"/>
    <mergeCell ref="N23:N24"/>
    <mergeCell ref="B27:R27"/>
    <mergeCell ref="B28:B35"/>
    <mergeCell ref="Q28:Q35"/>
    <mergeCell ref="R28:R35"/>
    <mergeCell ref="C29:C30"/>
    <mergeCell ref="D29:D30"/>
    <mergeCell ref="E29:E30"/>
    <mergeCell ref="F29:F30"/>
    <mergeCell ref="M29:M30"/>
    <mergeCell ref="N29:N30"/>
    <mergeCell ref="P28:P35"/>
  </mergeCells>
  <printOptions horizontalCentered="1"/>
  <pageMargins left="0.23622047244094491" right="0.23622047244094491" top="0.15748031496062992" bottom="0.35433070866141736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L1</vt:lpstr>
      <vt:lpstr>L2</vt:lpstr>
      <vt:lpstr>L3</vt:lpstr>
      <vt:lpstr>Master 1</vt:lpstr>
      <vt:lpstr>'L1'!Zone_d_impression</vt:lpstr>
      <vt:lpstr>'L2'!Zone_d_impression</vt:lpstr>
      <vt:lpstr>'L3'!Zone_d_impression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</dc:creator>
  <cp:lastModifiedBy>user</cp:lastModifiedBy>
  <cp:lastPrinted>2019-01-27T09:11:53Z</cp:lastPrinted>
  <dcterms:created xsi:type="dcterms:W3CDTF">2015-01-15T09:39:14Z</dcterms:created>
  <dcterms:modified xsi:type="dcterms:W3CDTF">2020-12-31T09:43:57Z</dcterms:modified>
</cp:coreProperties>
</file>