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tabRatio="789" activeTab="1"/>
  </bookViews>
  <sheets>
    <sheet name="BAC+3" sheetId="13" r:id="rId1"/>
    <sheet name="BAC+4" sheetId="6" r:id="rId2"/>
    <sheet name="BAC+5 " sheetId="12" r:id="rId3"/>
    <sheet name="ملاحظة" sheetId="11" r:id="rId4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8" i="6" l="1"/>
  <c r="S28" i="6" l="1"/>
  <c r="T28" i="6" s="1"/>
  <c r="S72" i="6"/>
  <c r="T72" i="6" s="1"/>
  <c r="S71" i="6"/>
  <c r="T71" i="6" s="1"/>
  <c r="S58" i="6"/>
  <c r="T58" i="6" s="1"/>
  <c r="S43" i="6"/>
  <c r="T43" i="6" s="1"/>
  <c r="S36" i="6"/>
  <c r="T36" i="6" s="1"/>
  <c r="S30" i="6"/>
  <c r="T30" i="6" s="1"/>
  <c r="S20" i="6"/>
  <c r="T20" i="6" s="1"/>
  <c r="S74" i="6"/>
  <c r="T74" i="6" s="1"/>
  <c r="S53" i="6"/>
  <c r="T53" i="6" s="1"/>
  <c r="S7" i="6"/>
  <c r="T7" i="6" s="1"/>
  <c r="S62" i="6"/>
  <c r="T62" i="6" s="1"/>
  <c r="S39" i="6"/>
  <c r="T39" i="6" s="1"/>
  <c r="S57" i="6"/>
  <c r="T57" i="6" s="1"/>
  <c r="S59" i="6"/>
  <c r="T59" i="6" s="1"/>
  <c r="S32" i="6"/>
  <c r="T32" i="6" s="1"/>
  <c r="S25" i="6"/>
  <c r="T25" i="6" s="1"/>
  <c r="S13" i="6"/>
  <c r="T13" i="6" s="1"/>
  <c r="S34" i="6"/>
  <c r="T34" i="6" s="1"/>
  <c r="S70" i="6"/>
  <c r="T70" i="6" s="1"/>
  <c r="S35" i="6"/>
  <c r="T35" i="6" s="1"/>
  <c r="S17" i="6"/>
  <c r="T17" i="6" s="1"/>
  <c r="S65" i="6" l="1"/>
  <c r="T65" i="6" s="1"/>
  <c r="S54" i="6"/>
  <c r="T54" i="6" s="1"/>
  <c r="S33" i="6"/>
  <c r="T33" i="6" s="1"/>
  <c r="S37" i="6"/>
  <c r="T37" i="6" s="1"/>
  <c r="S60" i="6"/>
  <c r="T60" i="6" s="1"/>
  <c r="S21" i="6"/>
  <c r="T21" i="6" s="1"/>
  <c r="S56" i="6" l="1"/>
  <c r="T56" i="6" s="1"/>
  <c r="S63" i="6"/>
  <c r="T63" i="6" s="1"/>
  <c r="S31" i="6"/>
  <c r="T31" i="6" s="1"/>
  <c r="S38" i="6"/>
  <c r="T38" i="6" s="1"/>
  <c r="S8" i="6"/>
  <c r="T8" i="6" s="1"/>
  <c r="S29" i="6"/>
  <c r="T29" i="6" s="1"/>
  <c r="S42" i="6"/>
  <c r="T42" i="6" s="1"/>
  <c r="S12" i="6"/>
  <c r="T12" i="6" s="1"/>
  <c r="S27" i="6"/>
  <c r="T27" i="6" s="1"/>
  <c r="S9" i="6"/>
  <c r="T9" i="6" s="1"/>
  <c r="S67" i="6"/>
  <c r="T67" i="6" s="1"/>
  <c r="S66" i="6"/>
  <c r="T66" i="6" s="1"/>
  <c r="S22" i="6"/>
  <c r="T22" i="6" s="1"/>
  <c r="S23" i="6"/>
  <c r="T23" i="6" s="1"/>
  <c r="S64" i="6"/>
  <c r="T64" i="6" s="1"/>
  <c r="S10" i="6"/>
  <c r="T10" i="6" s="1"/>
  <c r="S41" i="6"/>
  <c r="T41" i="6" s="1"/>
  <c r="S19" i="6"/>
  <c r="T19" i="6" s="1"/>
  <c r="S45" i="6"/>
  <c r="T45" i="6" s="1"/>
  <c r="S73" i="6"/>
  <c r="T73" i="6" s="1"/>
  <c r="S26" i="6"/>
  <c r="T26" i="6" s="1"/>
  <c r="S48" i="6"/>
  <c r="T48" i="6" s="1"/>
  <c r="S50" i="6"/>
  <c r="T50" i="6" s="1"/>
  <c r="S15" i="6"/>
  <c r="T15" i="6" s="1"/>
  <c r="S14" i="6"/>
  <c r="T14" i="6" s="1"/>
  <c r="S40" i="6"/>
  <c r="T40" i="6" s="1"/>
  <c r="S18" i="6"/>
  <c r="T18" i="6" s="1"/>
  <c r="S52" i="6"/>
  <c r="T52" i="6" s="1"/>
  <c r="S61" i="6"/>
  <c r="T61" i="6" s="1"/>
  <c r="S76" i="6"/>
  <c r="T76" i="6" s="1"/>
  <c r="S49" i="6"/>
  <c r="T49" i="6" s="1"/>
  <c r="S24" i="6"/>
  <c r="T24" i="6" s="1"/>
  <c r="S44" i="6"/>
  <c r="T44" i="6" s="1"/>
  <c r="S11" i="6"/>
  <c r="T11" i="6" s="1"/>
  <c r="S69" i="6"/>
  <c r="T69" i="6" s="1"/>
  <c r="S47" i="6"/>
  <c r="T47" i="6" s="1"/>
  <c r="S16" i="6"/>
  <c r="T16" i="6" s="1"/>
  <c r="S55" i="6"/>
  <c r="T55" i="6" s="1"/>
  <c r="S51" i="6"/>
  <c r="T51" i="6" s="1"/>
  <c r="S46" i="6"/>
  <c r="T46" i="6" s="1"/>
  <c r="R8" i="13" l="1"/>
  <c r="S8" i="13" s="1"/>
  <c r="T8" i="12"/>
  <c r="U8" i="12" s="1"/>
  <c r="S75" i="6" l="1"/>
  <c r="T75" i="6" s="1"/>
  <c r="R7" i="13" l="1"/>
  <c r="S7" i="13" s="1"/>
  <c r="T7" i="12"/>
  <c r="U7" i="12" s="1"/>
</calcChain>
</file>

<file path=xl/sharedStrings.xml><?xml version="1.0" encoding="utf-8"?>
<sst xmlns="http://schemas.openxmlformats.org/spreadsheetml/2006/main" count="791" uniqueCount="458">
  <si>
    <t>الرتبة</t>
  </si>
  <si>
    <t>رقم البكالوريا</t>
  </si>
  <si>
    <t>سنة البكالوريا</t>
  </si>
  <si>
    <t>اللقب</t>
  </si>
  <si>
    <t>الاسم</t>
  </si>
  <si>
    <t>مؤسسة التخرج</t>
  </si>
  <si>
    <t>سنة التخرج</t>
  </si>
  <si>
    <t>التخصص</t>
  </si>
  <si>
    <t>معدل س 1</t>
  </si>
  <si>
    <t>معدل س 2</t>
  </si>
  <si>
    <t>معدل س 3</t>
  </si>
  <si>
    <t>معدل س 4</t>
  </si>
  <si>
    <t>معدل س 5</t>
  </si>
  <si>
    <t>عدد السنوات الاضافية</t>
  </si>
  <si>
    <t>عدد الدورات الاستدراكية</t>
  </si>
  <si>
    <t>معدل التكوين</t>
  </si>
  <si>
    <t>معدل الترتيب</t>
  </si>
  <si>
    <t>قرار اللجنة</t>
  </si>
  <si>
    <t>جامعة العربي بن مهيدي أم البواقي</t>
  </si>
  <si>
    <t xml:space="preserve">شعبة القبول </t>
  </si>
  <si>
    <t>تخصص القبول</t>
  </si>
  <si>
    <t xml:space="preserve">كلية: </t>
  </si>
  <si>
    <t>قرار رقم 714 المؤرخ في  3 نوفمبر 2011 يتضمن كيفيات ترتيب الطلبة</t>
  </si>
  <si>
    <t xml:space="preserve">يعامل النجاح في الدورة الشاملة نفس معاملة النجاح في الدورة العادية (دورة جوان)   </t>
  </si>
  <si>
    <t>يوضع في خانة معدل س1: معدل السنة الأولى، ونفس الشيء مع باقي السنوات.</t>
  </si>
  <si>
    <t>بالنسبة لفئة BAC+ 3و BAC+ 4 وBAC+ 5</t>
  </si>
  <si>
    <t>Nom</t>
  </si>
  <si>
    <t>Prénom</t>
  </si>
  <si>
    <t>تاريخ الميلاد</t>
  </si>
  <si>
    <t>مكان الميلاد</t>
  </si>
  <si>
    <t xml:space="preserve">نتائج دراسة ملفات  المترشحين للسنة الثالثة ليسانس 2023-2024 معابر، BAC+3 </t>
  </si>
  <si>
    <t xml:space="preserve">نتائج دراسة ملفات  المترشحين،  ليسانس كلاسيكي (BAC+4) </t>
  </si>
  <si>
    <t xml:space="preserve">نتائج دراسة ملفات  المترشحين للسنة الثانية ماستر 2023-2024 ،  BAC+5 </t>
  </si>
  <si>
    <t>معدل الترتيب=معدل التكوين*(1-نسبة التخفيض*(السنوات الاضافية+ناجح دورة ثانية/4))        نسبة التخفيض:0.04</t>
  </si>
  <si>
    <r>
      <t>ملاحظة:</t>
    </r>
    <r>
      <rPr>
        <b/>
        <sz val="12"/>
        <color theme="1"/>
        <rFont val="Calibri"/>
        <family val="2"/>
        <scheme val="minor"/>
      </rPr>
      <t xml:space="preserve"> يتم تكييف كيفية الترتيب الواردة في المادة 3 من القرار 714 المؤرخ في 3 نوفمبر 2011 مع مسارات التكوين الأصلية لحاملي شهادات BAC+3 و BAC+4 و BAC+5</t>
    </r>
  </si>
  <si>
    <t>يصبح معدل السداسيات هو معدل السنوات المعنية، وبالتالي بعوض عدد السداسيات بعدد السنوات</t>
  </si>
  <si>
    <t>لا يوجد نجاح بتأخير ، وبالتالي لا يوجد عدد الانتقالات بديون خلال السنوات</t>
  </si>
  <si>
    <t>زواقة</t>
  </si>
  <si>
    <t>قواس</t>
  </si>
  <si>
    <t xml:space="preserve">ام البواقي </t>
  </si>
  <si>
    <t>معمري</t>
  </si>
  <si>
    <t>نوال</t>
  </si>
  <si>
    <t>عمروش</t>
  </si>
  <si>
    <t>محمد الهادي</t>
  </si>
  <si>
    <t>اللغة العربية وآدابها</t>
  </si>
  <si>
    <t xml:space="preserve">جامعة باتنة </t>
  </si>
  <si>
    <t xml:space="preserve">سوق اهراس </t>
  </si>
  <si>
    <t xml:space="preserve">جامعة قسنطينة </t>
  </si>
  <si>
    <t>أستاذ تعليم ثانوي</t>
  </si>
  <si>
    <t>طرباق</t>
  </si>
  <si>
    <t>راوية</t>
  </si>
  <si>
    <t>لشقر</t>
  </si>
  <si>
    <t>وداد</t>
  </si>
  <si>
    <t>ا.مدرسة ابتدائية</t>
  </si>
  <si>
    <t>4 . أم البواقي</t>
  </si>
  <si>
    <t>41 . سوق أهراس</t>
  </si>
  <si>
    <t>قسنطينة _</t>
  </si>
  <si>
    <t>وهيبة</t>
  </si>
  <si>
    <t>مريم</t>
  </si>
  <si>
    <t>علاق</t>
  </si>
  <si>
    <t>عين مليلة</t>
  </si>
  <si>
    <t>مسكيانة</t>
  </si>
  <si>
    <t>قسنطينة</t>
  </si>
  <si>
    <t>سيقوس</t>
  </si>
  <si>
    <t>أم البواقي</t>
  </si>
  <si>
    <t>عين البيضاء</t>
  </si>
  <si>
    <t>عين كرشة</t>
  </si>
  <si>
    <t xml:space="preserve">عين كرشة </t>
  </si>
  <si>
    <t>ناقص كشف نقاط س 05</t>
  </si>
  <si>
    <t xml:space="preserve">بلعزيزية </t>
  </si>
  <si>
    <t>زين الدين</t>
  </si>
  <si>
    <t>جامعة أم البواقي</t>
  </si>
  <si>
    <t>دراسات أدبية</t>
  </si>
  <si>
    <t>بلخير</t>
  </si>
  <si>
    <t>عادل</t>
  </si>
  <si>
    <t>المركز الجامعي العربي بن مهيدي</t>
  </si>
  <si>
    <t>عيساني</t>
  </si>
  <si>
    <t>أمينة</t>
  </si>
  <si>
    <t>المدرسة العليا للأساتذة قسنطينة</t>
  </si>
  <si>
    <t>بركاني</t>
  </si>
  <si>
    <t>أبوبكر</t>
  </si>
  <si>
    <t>الضلعة</t>
  </si>
  <si>
    <t>دراسات لغوية</t>
  </si>
  <si>
    <t>مموني</t>
  </si>
  <si>
    <t>نورة</t>
  </si>
  <si>
    <t>دراسات نقدية</t>
  </si>
  <si>
    <t>مخلوف</t>
  </si>
  <si>
    <t>محمد كريم</t>
  </si>
  <si>
    <t>نسيمة</t>
  </si>
  <si>
    <t>ايدوغي</t>
  </si>
  <si>
    <t>خديجة</t>
  </si>
  <si>
    <t>الخروب -قسنطينة-</t>
  </si>
  <si>
    <t>جامعة منتوري -قسنطينة-</t>
  </si>
  <si>
    <t>باهي</t>
  </si>
  <si>
    <t>زواتين</t>
  </si>
  <si>
    <t>فطيمة</t>
  </si>
  <si>
    <t>بوحلاسي</t>
  </si>
  <si>
    <t>جمال</t>
  </si>
  <si>
    <t>فكيرينة</t>
  </si>
  <si>
    <t>عثمان</t>
  </si>
  <si>
    <t>بوسعيد</t>
  </si>
  <si>
    <t>ميلود</t>
  </si>
  <si>
    <t>عين فكرون</t>
  </si>
  <si>
    <t>سلطاني</t>
  </si>
  <si>
    <t>كريمة</t>
  </si>
  <si>
    <t>soltani</t>
  </si>
  <si>
    <t>karima</t>
  </si>
  <si>
    <t>ام البواقي</t>
  </si>
  <si>
    <t xml:space="preserve">المركز الجامعي العربي بن مهيدي ام البواقي </t>
  </si>
  <si>
    <t xml:space="preserve">اللغة العربية و ادابها </t>
  </si>
  <si>
    <t>رعد</t>
  </si>
  <si>
    <t xml:space="preserve">نسيمة </t>
  </si>
  <si>
    <t>Raad</t>
  </si>
  <si>
    <t>Nassima</t>
  </si>
  <si>
    <t xml:space="preserve">جامعة منتوري قسنطينة </t>
  </si>
  <si>
    <t xml:space="preserve">دراسات ادبية </t>
  </si>
  <si>
    <t>صحراوي</t>
  </si>
  <si>
    <t>بشير</t>
  </si>
  <si>
    <t>sahraoui</t>
  </si>
  <si>
    <t>bachir</t>
  </si>
  <si>
    <t>الحمراية - الوادي</t>
  </si>
  <si>
    <t>المركز الجامعي الوادي</t>
  </si>
  <si>
    <t>اللغة العربية و ادابها</t>
  </si>
  <si>
    <t>عين فكرون أم البواقي</t>
  </si>
  <si>
    <t xml:space="preserve">المدرسة العليا للأساتذة قسنطينة </t>
  </si>
  <si>
    <t>لغة وأدب عربي</t>
  </si>
  <si>
    <t>الأدب واللغة العربية</t>
  </si>
  <si>
    <t>مرواني</t>
  </si>
  <si>
    <t>MEROUANI</t>
  </si>
  <si>
    <t>WAHIBA</t>
  </si>
  <si>
    <t>جامعة العربي بن مهيدي ام البواقي</t>
  </si>
  <si>
    <t xml:space="preserve"> اللغة العربية وٱدابها</t>
  </si>
  <si>
    <t>بن عيسى</t>
  </si>
  <si>
    <t>غصن البال حواء</t>
  </si>
  <si>
    <t>BENAISSA</t>
  </si>
  <si>
    <t>GHOSN EL BEL HAOUA</t>
  </si>
  <si>
    <t>جامعة منتوري قسنطينة</t>
  </si>
  <si>
    <t xml:space="preserve"> اللغة العربية وآدابها</t>
  </si>
  <si>
    <t>أوكسل</t>
  </si>
  <si>
    <t>لامياء</t>
  </si>
  <si>
    <t>ouksel</t>
  </si>
  <si>
    <t>lamia</t>
  </si>
  <si>
    <t>جامعة العربي بن مهيدي</t>
  </si>
  <si>
    <t xml:space="preserve">اللغة العربية وآدابها </t>
  </si>
  <si>
    <t>قبايلي</t>
  </si>
  <si>
    <t>عبلة</t>
  </si>
  <si>
    <t>Kebaili</t>
  </si>
  <si>
    <t>Abla</t>
  </si>
  <si>
    <t>هجريس</t>
  </si>
  <si>
    <t>دليلة</t>
  </si>
  <si>
    <t>HADJERISS</t>
  </si>
  <si>
    <t>DALILA</t>
  </si>
  <si>
    <t xml:space="preserve">العربي بن مهيدي أم البواقي </t>
  </si>
  <si>
    <t xml:space="preserve">لغة عربية و أدابها </t>
  </si>
  <si>
    <t>بكوش</t>
  </si>
  <si>
    <t xml:space="preserve">زهير </t>
  </si>
  <si>
    <t>Bekkouche</t>
  </si>
  <si>
    <t>Zohir</t>
  </si>
  <si>
    <t xml:space="preserve">جامعة العربي بن مهيدي ام البواقي </t>
  </si>
  <si>
    <t>بلقاضي</t>
  </si>
  <si>
    <t>لبنى</t>
  </si>
  <si>
    <t>BELKADI</t>
  </si>
  <si>
    <t>LOUBNA</t>
  </si>
  <si>
    <t>المركز الجامعي العربي بن مهيد أم البواقي</t>
  </si>
  <si>
    <t xml:space="preserve"> اللغة العربية و ادابها </t>
  </si>
  <si>
    <t xml:space="preserve">ناقص شهادة البكالوريا </t>
  </si>
  <si>
    <t xml:space="preserve">بودربالة </t>
  </si>
  <si>
    <t>سلسبيل</t>
  </si>
  <si>
    <t xml:space="preserve">BOUDERBALA </t>
  </si>
  <si>
    <t xml:space="preserve">SALSABIL </t>
  </si>
  <si>
    <t>Constantine</t>
  </si>
  <si>
    <t xml:space="preserve">المدرسة العليا للأساتذة آسيا جبار قسنطينة </t>
  </si>
  <si>
    <t>معيوف</t>
  </si>
  <si>
    <t>أسماء</t>
  </si>
  <si>
    <t>Maayouf</t>
  </si>
  <si>
    <t>Asma</t>
  </si>
  <si>
    <t>المذرسة العليا للأساتذة قسنطينة</t>
  </si>
  <si>
    <t xml:space="preserve"> لغة وأدب عربي</t>
  </si>
  <si>
    <t>حنان</t>
  </si>
  <si>
    <t>BERKANI</t>
  </si>
  <si>
    <t>HANANE</t>
  </si>
  <si>
    <t>المركز الجامعي الشيخ العربي التبسي - تبسة-</t>
  </si>
  <si>
    <t xml:space="preserve">الآداب و اللغة العربية </t>
  </si>
  <si>
    <t>تواتي</t>
  </si>
  <si>
    <t>Touati</t>
  </si>
  <si>
    <t>Wahiba</t>
  </si>
  <si>
    <t>جامعة محمد العربي بن مهيدي</t>
  </si>
  <si>
    <t>عماري</t>
  </si>
  <si>
    <t>ليلى</t>
  </si>
  <si>
    <t>AMMARI</t>
  </si>
  <si>
    <t>LEILA</t>
  </si>
  <si>
    <t>الخروب</t>
  </si>
  <si>
    <t>العوادي</t>
  </si>
  <si>
    <t>أمال</t>
  </si>
  <si>
    <t>laouadi</t>
  </si>
  <si>
    <t>amel</t>
  </si>
  <si>
    <t>المركز الجامعي العربي بن مهيدي أم البواقي</t>
  </si>
  <si>
    <t>فلاحي</t>
  </si>
  <si>
    <t>FELLAHI</t>
  </si>
  <si>
    <t>LEYLA</t>
  </si>
  <si>
    <t>التلاغمة</t>
  </si>
  <si>
    <t>منتوري قسنطينة</t>
  </si>
  <si>
    <t>طورش</t>
  </si>
  <si>
    <t>ضياء الدين</t>
  </si>
  <si>
    <t>Toureche</t>
  </si>
  <si>
    <t>Dhia eddine</t>
  </si>
  <si>
    <t>صرارمة</t>
  </si>
  <si>
    <t>Serarma</t>
  </si>
  <si>
    <t>Meriem</t>
  </si>
  <si>
    <t>العربي بن مهيدي / أم البواقي/</t>
  </si>
  <si>
    <t>هبول</t>
  </si>
  <si>
    <t>الشريف</t>
  </si>
  <si>
    <t>Habboul</t>
  </si>
  <si>
    <t>Cherif</t>
  </si>
  <si>
    <t>هنشيرتومغني</t>
  </si>
  <si>
    <t>روابح</t>
  </si>
  <si>
    <t xml:space="preserve">خديجة </t>
  </si>
  <si>
    <t>rouabah</t>
  </si>
  <si>
    <t>khedidja</t>
  </si>
  <si>
    <t>معاش</t>
  </si>
  <si>
    <t>خولة</t>
  </si>
  <si>
    <t xml:space="preserve">maache </t>
  </si>
  <si>
    <t>khawla</t>
  </si>
  <si>
    <t>أولاد جلال</t>
  </si>
  <si>
    <t>جامعة قاصدي مرباح ورقلة</t>
  </si>
  <si>
    <t>فيضالله</t>
  </si>
  <si>
    <t>نور الهدى</t>
  </si>
  <si>
    <t>fidallah</t>
  </si>
  <si>
    <t>nour el houda</t>
  </si>
  <si>
    <t>العمري</t>
  </si>
  <si>
    <t>هودة</t>
  </si>
  <si>
    <t>lamri</t>
  </si>
  <si>
    <t>houda</t>
  </si>
  <si>
    <t>ALLEG</t>
  </si>
  <si>
    <t>AMEL</t>
  </si>
  <si>
    <t xml:space="preserve">سماعيل </t>
  </si>
  <si>
    <t>هاجر</t>
  </si>
  <si>
    <t>smail</t>
  </si>
  <si>
    <t>hadjer</t>
  </si>
  <si>
    <t>مفاز</t>
  </si>
  <si>
    <t>حمو</t>
  </si>
  <si>
    <t>mafaz</t>
  </si>
  <si>
    <t>hammou</t>
  </si>
  <si>
    <t>نبيل</t>
  </si>
  <si>
    <t>Gaouas</t>
  </si>
  <si>
    <t>nabil</t>
  </si>
  <si>
    <t>عزاب</t>
  </si>
  <si>
    <t>عبد المالك</t>
  </si>
  <si>
    <t>Azzeb</t>
  </si>
  <si>
    <t>Abdelmalik</t>
  </si>
  <si>
    <t>ششار</t>
  </si>
  <si>
    <t>المركز الجامعي عباس لغرور</t>
  </si>
  <si>
    <t>بوطبة</t>
  </si>
  <si>
    <t>أمل</t>
  </si>
  <si>
    <t>Boutobba</t>
  </si>
  <si>
    <t>Amel</t>
  </si>
  <si>
    <t>خنشلة</t>
  </si>
  <si>
    <t>المدرسة العليا للأساتذة آسيا جبار قسنطينة</t>
  </si>
  <si>
    <t>نزاري</t>
  </si>
  <si>
    <t>رابح</t>
  </si>
  <si>
    <t>Nezzari</t>
  </si>
  <si>
    <t>Rabah</t>
  </si>
  <si>
    <t>بن مازوز</t>
  </si>
  <si>
    <t>لزهر</t>
  </si>
  <si>
    <t>benmazouz</t>
  </si>
  <si>
    <t>lazhar</t>
  </si>
  <si>
    <t>بن ورزق</t>
  </si>
  <si>
    <t>عرافة</t>
  </si>
  <si>
    <t xml:space="preserve">Benouarzeg </t>
  </si>
  <si>
    <t xml:space="preserve">Arafa </t>
  </si>
  <si>
    <t>حسروم</t>
  </si>
  <si>
    <t xml:space="preserve">بلغول </t>
  </si>
  <si>
    <t xml:space="preserve">نورالدين </t>
  </si>
  <si>
    <t>هند</t>
  </si>
  <si>
    <t>علاش</t>
  </si>
  <si>
    <t>حكيمه</t>
  </si>
  <si>
    <t>جعفري</t>
  </si>
  <si>
    <t xml:space="preserve">غفران صفية </t>
  </si>
  <si>
    <t>بن شيخة</t>
  </si>
  <si>
    <t>مروى</t>
  </si>
  <si>
    <t>رماش</t>
  </si>
  <si>
    <t>نادية</t>
  </si>
  <si>
    <t>نوبال</t>
  </si>
  <si>
    <t>طارق</t>
  </si>
  <si>
    <t xml:space="preserve">بن زرارة </t>
  </si>
  <si>
    <t xml:space="preserve">عبد الحكيم </t>
  </si>
  <si>
    <t>كواشي</t>
  </si>
  <si>
    <t>فاطمة الزهراء</t>
  </si>
  <si>
    <t>ساري</t>
  </si>
  <si>
    <t>وصال</t>
  </si>
  <si>
    <t>سخري</t>
  </si>
  <si>
    <t>حنفي</t>
  </si>
  <si>
    <t>عطية</t>
  </si>
  <si>
    <t>سمية</t>
  </si>
  <si>
    <t>جامعة العربي التبسي -تبسة-</t>
  </si>
  <si>
    <t xml:space="preserve">الحاج لخضر باتنة </t>
  </si>
  <si>
    <t xml:space="preserve">المدرسة العليا سطيف </t>
  </si>
  <si>
    <t xml:space="preserve">المدرسة العليا قسنطينة </t>
  </si>
  <si>
    <t>جامعة  أم البواقي</t>
  </si>
  <si>
    <t>المدرسة العليا  قسنطينة</t>
  </si>
  <si>
    <t>جامعه الأمير عبد القادر 25</t>
  </si>
  <si>
    <t>المدرسة العليا قسنطينة</t>
  </si>
  <si>
    <t xml:space="preserve">جامعة العقيد الحاج لخضر باتنة </t>
  </si>
  <si>
    <t>شريط</t>
  </si>
  <si>
    <t>إيناس</t>
  </si>
  <si>
    <t>13 08 1997</t>
  </si>
  <si>
    <t>11.72</t>
  </si>
  <si>
    <t>10.02</t>
  </si>
  <si>
    <t>11.35</t>
  </si>
  <si>
    <t>11.61</t>
  </si>
  <si>
    <t>عين مليلية أم البواقي</t>
  </si>
  <si>
    <t>زغلامي</t>
  </si>
  <si>
    <t>ماجدة</t>
  </si>
  <si>
    <t>12 09 1987</t>
  </si>
  <si>
    <t>ثبسة</t>
  </si>
  <si>
    <t>المركز الجامعي العربي تبسي تبسة</t>
  </si>
  <si>
    <t>10.91</t>
  </si>
  <si>
    <t>10.51</t>
  </si>
  <si>
    <t>11.O4</t>
  </si>
  <si>
    <t>11.44</t>
  </si>
  <si>
    <t>شكراني</t>
  </si>
  <si>
    <t>08 01 1982</t>
  </si>
  <si>
    <t>مسكيانة أم البواقي</t>
  </si>
  <si>
    <t>11.89</t>
  </si>
  <si>
    <t>10.81</t>
  </si>
  <si>
    <t>11.56</t>
  </si>
  <si>
    <t>بوشمال</t>
  </si>
  <si>
    <t>فاتن</t>
  </si>
  <si>
    <t>07 12 1996</t>
  </si>
  <si>
    <t>11.70</t>
  </si>
  <si>
    <t>11.87</t>
  </si>
  <si>
    <t>11.45</t>
  </si>
  <si>
    <t>13.08</t>
  </si>
  <si>
    <t xml:space="preserve">بوستة </t>
  </si>
  <si>
    <t>جيهان</t>
  </si>
  <si>
    <t>09 07 1997</t>
  </si>
  <si>
    <t>11.28</t>
  </si>
  <si>
    <t>13.17</t>
  </si>
  <si>
    <t>12.83</t>
  </si>
  <si>
    <t>12.57</t>
  </si>
  <si>
    <t>قوراري</t>
  </si>
  <si>
    <t xml:space="preserve">ليلى </t>
  </si>
  <si>
    <t>13 01 84</t>
  </si>
  <si>
    <t>المركز الجامعي العربي بن مهيدي ؟أم البواقي</t>
  </si>
  <si>
    <t>11.75</t>
  </si>
  <si>
    <t>12.93</t>
  </si>
  <si>
    <t>13.25</t>
  </si>
  <si>
    <t>13.83</t>
  </si>
  <si>
    <t>بن عبد الرحمن</t>
  </si>
  <si>
    <t>11 06 1996</t>
  </si>
  <si>
    <t>وادي الماء باتنةى</t>
  </si>
  <si>
    <t>اللغة والأدب العربي</t>
  </si>
  <si>
    <t>10.21</t>
  </si>
  <si>
    <t>11.91</t>
  </si>
  <si>
    <t>11.83</t>
  </si>
  <si>
    <t>14.52</t>
  </si>
  <si>
    <t>أونيس</t>
  </si>
  <si>
    <t>محمد إسلام</t>
  </si>
  <si>
    <t>28 11 1996</t>
  </si>
  <si>
    <t>10.48</t>
  </si>
  <si>
    <t>10.46</t>
  </si>
  <si>
    <t>12.46</t>
  </si>
  <si>
    <t>11.40</t>
  </si>
  <si>
    <t>قرعيش</t>
  </si>
  <si>
    <t>صفاء</t>
  </si>
  <si>
    <t>10 11 2001</t>
  </si>
  <si>
    <t>13.58</t>
  </si>
  <si>
    <t>11.62</t>
  </si>
  <si>
    <t>11.29</t>
  </si>
  <si>
    <t>11.98</t>
  </si>
  <si>
    <t>مزياني</t>
  </si>
  <si>
    <t>سعاد</t>
  </si>
  <si>
    <t>15 06 1982</t>
  </si>
  <si>
    <t>12.72</t>
  </si>
  <si>
    <t>12.84</t>
  </si>
  <si>
    <t>12.71</t>
  </si>
  <si>
    <t>13.19</t>
  </si>
  <si>
    <t>belazizia</t>
  </si>
  <si>
    <t>zine eddine</t>
  </si>
  <si>
    <t>Belkhir</t>
  </si>
  <si>
    <t>Adel</t>
  </si>
  <si>
    <t>Aissani</t>
  </si>
  <si>
    <t>Amina</t>
  </si>
  <si>
    <t>berkani</t>
  </si>
  <si>
    <t>aboubakr</t>
  </si>
  <si>
    <t>mamouni</t>
  </si>
  <si>
    <t>noura</t>
  </si>
  <si>
    <t>Makhlouf</t>
  </si>
  <si>
    <t>Mohammed karim</t>
  </si>
  <si>
    <t>ZAOUAGA</t>
  </si>
  <si>
    <t>NASSIMA</t>
  </si>
  <si>
    <t>IDOUGHI</t>
  </si>
  <si>
    <t>KHADIDJA</t>
  </si>
  <si>
    <t>Bahi</t>
  </si>
  <si>
    <t>Zineddine</t>
  </si>
  <si>
    <t>zaouatine</t>
  </si>
  <si>
    <t>fatima</t>
  </si>
  <si>
    <t>bouhlassi</t>
  </si>
  <si>
    <t>djamel</t>
  </si>
  <si>
    <t>gaouas</t>
  </si>
  <si>
    <t>othman</t>
  </si>
  <si>
    <t>boussaid</t>
  </si>
  <si>
    <t>miloud</t>
  </si>
  <si>
    <t>hasroum</t>
  </si>
  <si>
    <t>Belghoul</t>
  </si>
  <si>
    <t xml:space="preserve">Nourreddine </t>
  </si>
  <si>
    <t xml:space="preserve">Kebaili </t>
  </si>
  <si>
    <t>Hind</t>
  </si>
  <si>
    <t>Alleche</t>
  </si>
  <si>
    <t>Hakima</t>
  </si>
  <si>
    <t>DJAFRI</t>
  </si>
  <si>
    <t>GHOFRANE SAFIA</t>
  </si>
  <si>
    <t>BENCHIKHA</t>
  </si>
  <si>
    <t>MARWa</t>
  </si>
  <si>
    <t>REMACHE</t>
  </si>
  <si>
    <t>Nadia</t>
  </si>
  <si>
    <t>noubel</t>
  </si>
  <si>
    <t>tariq</t>
  </si>
  <si>
    <t>Benzerara</t>
  </si>
  <si>
    <t>Abdelhakim</t>
  </si>
  <si>
    <t>KOUACHI</t>
  </si>
  <si>
    <t>FATMA ZOHRA</t>
  </si>
  <si>
    <t xml:space="preserve">Sari </t>
  </si>
  <si>
    <t>Ouissal</t>
  </si>
  <si>
    <t>sekhri</t>
  </si>
  <si>
    <t>hanafi</t>
  </si>
  <si>
    <t>Attia</t>
  </si>
  <si>
    <t>Soumia</t>
  </si>
  <si>
    <t>Cherit</t>
  </si>
  <si>
    <t>Ines</t>
  </si>
  <si>
    <t>Zoghlami</t>
  </si>
  <si>
    <t>majda</t>
  </si>
  <si>
    <t>SAKRANI</t>
  </si>
  <si>
    <t>ASMA</t>
  </si>
  <si>
    <t xml:space="preserve">Bouchemel </t>
  </si>
  <si>
    <t>Faten</t>
  </si>
  <si>
    <t>BOUCETTA</t>
  </si>
  <si>
    <t>Djihane</t>
  </si>
  <si>
    <t>gourari</t>
  </si>
  <si>
    <t>leila</t>
  </si>
  <si>
    <t>benabderrahmane</t>
  </si>
  <si>
    <t xml:space="preserve">Ounis </t>
  </si>
  <si>
    <t xml:space="preserve">Mohamed Islem </t>
  </si>
  <si>
    <t xml:space="preserve">gueraiche </t>
  </si>
  <si>
    <t>safa</t>
  </si>
  <si>
    <t>MEZIANI</t>
  </si>
  <si>
    <t>SOUAAD</t>
  </si>
  <si>
    <t xml:space="preserve"> أم البواقي</t>
  </si>
  <si>
    <t>سوق أهراس</t>
  </si>
  <si>
    <t xml:space="preserve"> خنشلة</t>
  </si>
  <si>
    <t xml:space="preserve">مقبول </t>
  </si>
  <si>
    <t>الوثائق الناقصة</t>
  </si>
  <si>
    <t>ادب عربي حديث ومعاصر</t>
  </si>
  <si>
    <t>لسانيات عربية</t>
  </si>
  <si>
    <t xml:space="preserve">أدب عربي قديم </t>
  </si>
  <si>
    <t>نقد حديث ومعاصر</t>
  </si>
  <si>
    <t xml:space="preserve">كلية: الآداب واللغات </t>
  </si>
  <si>
    <t xml:space="preserve">قسم اللغة والأدب العربي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</si>
</sst>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4" fontId="0" fillId="3" borderId="2" xfId="0" applyNumberFormat="1" applyFill="1" applyBorder="1" applyAlignment="1">
      <alignment vertical="center"/>
    </xf>
    <xf numFmtId="4" fontId="0" fillId="3" borderId="2" xfId="0" applyNumberFormat="1" applyFill="1" applyBorder="1" applyAlignment="1">
      <alignment horizontal="center"/>
    </xf>
    <xf numFmtId="4" fontId="5" fillId="3" borderId="2" xfId="0" applyNumberFormat="1" applyFont="1" applyFill="1" applyBorder="1" applyAlignment="1">
      <alignment horizontal="center"/>
    </xf>
    <xf numFmtId="0" fontId="0" fillId="0" borderId="2" xfId="0" applyBorder="1"/>
    <xf numFmtId="0" fontId="6" fillId="0" borderId="0" xfId="0" applyFont="1"/>
    <xf numFmtId="0" fontId="6" fillId="0" borderId="0" xfId="0" applyFont="1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6" fillId="0" borderId="0" xfId="0" applyFont="1"/>
    <xf numFmtId="0" fontId="10" fillId="4" borderId="2" xfId="0" applyFont="1" applyFill="1" applyBorder="1" applyAlignment="1">
      <alignment horizontal="right" vertical="center"/>
    </xf>
    <xf numFmtId="0" fontId="0" fillId="4" borderId="2" xfId="0" applyFill="1" applyBorder="1" applyAlignment="1">
      <alignment horizontal="right" vertical="center"/>
    </xf>
    <xf numFmtId="0" fontId="0" fillId="4" borderId="2" xfId="0" applyFill="1" applyBorder="1" applyAlignment="1">
      <alignment vertical="center"/>
    </xf>
    <xf numFmtId="0" fontId="0" fillId="3" borderId="2" xfId="0" applyFill="1" applyBorder="1" applyAlignment="1">
      <alignment readingOrder="2"/>
    </xf>
    <xf numFmtId="0" fontId="12" fillId="0" borderId="0" xfId="0" applyFont="1" applyAlignment="1">
      <alignment horizontal="right" vertical="center" wrapText="1"/>
    </xf>
    <xf numFmtId="0" fontId="10" fillId="4" borderId="2" xfId="0" applyFont="1" applyFill="1" applyBorder="1" applyAlignment="1">
      <alignment horizontal="right" vertical="center" wrapText="1"/>
    </xf>
    <xf numFmtId="14" fontId="0" fillId="3" borderId="2" xfId="0" applyNumberFormat="1" applyFill="1" applyBorder="1" applyAlignment="1">
      <alignment readingOrder="2"/>
    </xf>
    <xf numFmtId="14" fontId="0" fillId="0" borderId="2" xfId="0" applyNumberFormat="1" applyBorder="1"/>
    <xf numFmtId="0" fontId="13" fillId="0" borderId="0" xfId="0" applyFont="1"/>
    <xf numFmtId="0" fontId="10" fillId="3" borderId="2" xfId="0" applyFont="1" applyFill="1" applyBorder="1"/>
    <xf numFmtId="14" fontId="10" fillId="3" borderId="2" xfId="0" applyNumberFormat="1" applyFont="1" applyFill="1" applyBorder="1" applyAlignment="1">
      <alignment readingOrder="2"/>
    </xf>
    <xf numFmtId="0" fontId="10" fillId="3" borderId="2" xfId="0" applyFont="1" applyFill="1" applyBorder="1" applyAlignment="1">
      <alignment readingOrder="2"/>
    </xf>
    <xf numFmtId="0" fontId="10" fillId="3" borderId="2" xfId="0" applyFont="1" applyFill="1" applyBorder="1" applyAlignment="1">
      <alignment horizontal="center"/>
    </xf>
    <xf numFmtId="4" fontId="10" fillId="3" borderId="2" xfId="0" applyNumberFormat="1" applyFont="1" applyFill="1" applyBorder="1" applyAlignment="1">
      <alignment vertical="center"/>
    </xf>
    <xf numFmtId="4" fontId="10" fillId="3" borderId="2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center"/>
    </xf>
    <xf numFmtId="0" fontId="10" fillId="0" borderId="2" xfId="0" applyFont="1" applyBorder="1"/>
    <xf numFmtId="14" fontId="10" fillId="0" borderId="2" xfId="0" applyNumberFormat="1" applyFont="1" applyBorder="1"/>
    <xf numFmtId="0" fontId="14" fillId="2" borderId="2" xfId="0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8" fillId="0" borderId="2" xfId="0" applyFont="1" applyBorder="1"/>
    <xf numFmtId="0" fontId="18" fillId="0" borderId="0" xfId="0" applyFont="1" applyBorder="1"/>
    <xf numFmtId="0" fontId="19" fillId="0" borderId="2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6" fillId="6" borderId="2" xfId="0" applyFont="1" applyFill="1" applyBorder="1" applyAlignment="1">
      <alignment horizontal="center"/>
    </xf>
    <xf numFmtId="0" fontId="15" fillId="7" borderId="2" xfId="0" applyFont="1" applyFill="1" applyBorder="1"/>
    <xf numFmtId="0" fontId="15" fillId="8" borderId="2" xfId="0" applyFont="1" applyFill="1" applyBorder="1" applyAlignment="1">
      <alignment horizontal="center"/>
    </xf>
    <xf numFmtId="0" fontId="15" fillId="9" borderId="2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0" fillId="0" borderId="0" xfId="0" applyFont="1"/>
    <xf numFmtId="0" fontId="21" fillId="2" borderId="1" xfId="0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4" fontId="21" fillId="2" borderId="2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16" fillId="0" borderId="2" xfId="0" applyFont="1" applyBorder="1"/>
    <xf numFmtId="0" fontId="23" fillId="5" borderId="2" xfId="0" applyFont="1" applyFill="1" applyBorder="1"/>
    <xf numFmtId="14" fontId="23" fillId="5" borderId="5" xfId="0" applyNumberFormat="1" applyFont="1" applyFill="1" applyBorder="1"/>
    <xf numFmtId="0" fontId="16" fillId="0" borderId="2" xfId="0" applyFont="1" applyBorder="1" applyAlignment="1">
      <alignment horizontal="right"/>
    </xf>
    <xf numFmtId="4" fontId="16" fillId="3" borderId="2" xfId="0" applyNumberFormat="1" applyFont="1" applyFill="1" applyBorder="1" applyAlignment="1">
      <alignment horizontal="center"/>
    </xf>
    <xf numFmtId="4" fontId="24" fillId="3" borderId="2" xfId="0" applyNumberFormat="1" applyFont="1" applyFill="1" applyBorder="1" applyAlignment="1">
      <alignment horizontal="center"/>
    </xf>
    <xf numFmtId="0" fontId="23" fillId="3" borderId="2" xfId="0" applyFont="1" applyFill="1" applyBorder="1"/>
    <xf numFmtId="14" fontId="23" fillId="3" borderId="5" xfId="0" applyNumberFormat="1" applyFont="1" applyFill="1" applyBorder="1"/>
    <xf numFmtId="14" fontId="16" fillId="0" borderId="5" xfId="0" applyNumberFormat="1" applyFont="1" applyBorder="1"/>
    <xf numFmtId="0" fontId="16" fillId="0" borderId="5" xfId="0" applyFont="1" applyBorder="1" applyAlignment="1">
      <alignment horizontal="right"/>
    </xf>
    <xf numFmtId="0" fontId="16" fillId="0" borderId="2" xfId="0" applyFont="1" applyFill="1" applyBorder="1"/>
    <xf numFmtId="0" fontId="16" fillId="3" borderId="2" xfId="0" applyFont="1" applyFill="1" applyBorder="1"/>
    <xf numFmtId="0" fontId="23" fillId="0" borderId="2" xfId="0" applyFont="1" applyBorder="1"/>
    <xf numFmtId="14" fontId="16" fillId="0" borderId="4" xfId="0" applyNumberFormat="1" applyFont="1" applyBorder="1"/>
    <xf numFmtId="14" fontId="23" fillId="5" borderId="2" xfId="0" applyNumberFormat="1" applyFont="1" applyFill="1" applyBorder="1"/>
    <xf numFmtId="14" fontId="23" fillId="3" borderId="2" xfId="0" applyNumberFormat="1" applyFont="1" applyFill="1" applyBorder="1"/>
    <xf numFmtId="14" fontId="16" fillId="0" borderId="2" xfId="0" applyNumberFormat="1" applyFont="1" applyBorder="1"/>
    <xf numFmtId="14" fontId="16" fillId="0" borderId="2" xfId="0" applyNumberFormat="1" applyFont="1" applyBorder="1" applyAlignment="1">
      <alignment horizontal="right"/>
    </xf>
    <xf numFmtId="0" fontId="16" fillId="0" borderId="3" xfId="0" applyFont="1" applyBorder="1"/>
    <xf numFmtId="0" fontId="16" fillId="3" borderId="3" xfId="0" applyFont="1" applyFill="1" applyBorder="1"/>
    <xf numFmtId="0" fontId="16" fillId="0" borderId="1" xfId="0" applyFont="1" applyBorder="1"/>
    <xf numFmtId="0" fontId="23" fillId="3" borderId="1" xfId="0" applyFont="1" applyFill="1" applyBorder="1"/>
    <xf numFmtId="14" fontId="23" fillId="0" borderId="1" xfId="0" applyNumberFormat="1" applyFont="1" applyBorder="1"/>
    <xf numFmtId="4" fontId="16" fillId="3" borderId="1" xfId="0" applyNumberFormat="1" applyFont="1" applyFill="1" applyBorder="1" applyAlignment="1">
      <alignment horizontal="center"/>
    </xf>
    <xf numFmtId="4" fontId="24" fillId="3" borderId="1" xfId="0" applyNumberFormat="1" applyFont="1" applyFill="1" applyBorder="1" applyAlignment="1">
      <alignment horizontal="center"/>
    </xf>
    <xf numFmtId="14" fontId="16" fillId="3" borderId="5" xfId="0" applyNumberFormat="1" applyFont="1" applyFill="1" applyBorder="1" applyAlignment="1">
      <alignment horizontal="right" readingOrder="2"/>
    </xf>
    <xf numFmtId="0" fontId="16" fillId="3" borderId="2" xfId="0" applyFont="1" applyFill="1" applyBorder="1" applyAlignment="1">
      <alignment readingOrder="2"/>
    </xf>
    <xf numFmtId="0" fontId="16" fillId="3" borderId="2" xfId="0" applyFont="1" applyFill="1" applyBorder="1" applyAlignment="1">
      <alignment horizontal="center"/>
    </xf>
    <xf numFmtId="4" fontId="16" fillId="3" borderId="2" xfId="0" applyNumberFormat="1" applyFont="1" applyFill="1" applyBorder="1" applyAlignment="1">
      <alignment vertical="center"/>
    </xf>
    <xf numFmtId="0" fontId="16" fillId="3" borderId="2" xfId="0" applyFont="1" applyFill="1" applyBorder="1" applyAlignment="1"/>
    <xf numFmtId="0" fontId="0" fillId="0" borderId="0" xfId="0" applyFill="1" applyBorder="1"/>
    <xf numFmtId="0" fontId="0" fillId="0" borderId="0" xfId="0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152400</xdr:rowOff>
    </xdr:from>
    <xdr:to>
      <xdr:col>12</xdr:col>
      <xdr:colOff>123825</xdr:colOff>
      <xdr:row>31</xdr:row>
      <xdr:rowOff>114300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DDC62386-5FF4-4CD2-8CA3-A62B6001E0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26"/>
        <a:stretch/>
      </xdr:blipFill>
      <xdr:spPr bwMode="auto">
        <a:xfrm>
          <a:off x="9983819250" y="800100"/>
          <a:ext cx="7439025" cy="641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rightToLeft="1" zoomScale="85" zoomScaleNormal="85" workbookViewId="0">
      <selection activeCell="H17" sqref="H17"/>
    </sheetView>
  </sheetViews>
  <sheetFormatPr baseColWidth="10" defaultColWidth="9.140625" defaultRowHeight="15" x14ac:dyDescent="0.25"/>
  <cols>
    <col min="1" max="1" width="5.42578125" customWidth="1"/>
    <col min="2" max="3" width="7.28515625" customWidth="1"/>
    <col min="4" max="5" width="7.28515625" style="23" customWidth="1"/>
    <col min="6" max="6" width="7.85546875" customWidth="1"/>
    <col min="7" max="7" width="11.28515625" customWidth="1"/>
    <col min="8" max="8" width="16.7109375" customWidth="1"/>
    <col min="9" max="9" width="14" style="23" customWidth="1"/>
    <col min="10" max="10" width="16.28515625" customWidth="1"/>
    <col min="11" max="11" width="7.140625" customWidth="1"/>
    <col min="12" max="12" width="12.140625" customWidth="1"/>
    <col min="13" max="13" width="7.28515625" customWidth="1"/>
    <col min="14" max="14" width="7.5703125" customWidth="1"/>
    <col min="15" max="15" width="6.85546875" customWidth="1"/>
    <col min="16" max="16" width="8.85546875" customWidth="1"/>
    <col min="17" max="17" width="10.42578125" customWidth="1"/>
    <col min="18" max="18" width="7.85546875" customWidth="1"/>
    <col min="19" max="19" width="8.28515625" customWidth="1"/>
    <col min="20" max="22" width="9.5703125" customWidth="1"/>
  </cols>
  <sheetData>
    <row r="1" spans="1:22" ht="18.75" x14ac:dyDescent="0.3">
      <c r="C1" s="59" t="s">
        <v>18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22" ht="18.75" x14ac:dyDescent="0.3">
      <c r="C2" s="15" t="s">
        <v>21</v>
      </c>
      <c r="D2" s="28"/>
      <c r="E2" s="28"/>
      <c r="F2" s="15"/>
      <c r="G2" s="15"/>
      <c r="H2" s="15"/>
      <c r="I2" s="28"/>
      <c r="J2" s="15"/>
      <c r="K2" s="15"/>
      <c r="L2" s="15"/>
      <c r="M2" s="15"/>
      <c r="N2" s="15"/>
      <c r="O2" s="15"/>
    </row>
    <row r="4" spans="1:22" ht="23.25" x14ac:dyDescent="0.35">
      <c r="C4" s="1" t="s">
        <v>30</v>
      </c>
      <c r="D4" s="24"/>
      <c r="E4" s="24"/>
      <c r="F4" s="2"/>
      <c r="G4" s="2"/>
      <c r="H4" s="2"/>
      <c r="I4" s="25"/>
      <c r="J4" s="2"/>
      <c r="K4" s="2"/>
      <c r="L4" s="2"/>
      <c r="M4" s="2"/>
      <c r="N4" s="2"/>
      <c r="O4" s="2"/>
      <c r="P4" s="2"/>
      <c r="Q4" s="2"/>
      <c r="R4" s="2"/>
    </row>
    <row r="5" spans="1:22" x14ac:dyDescent="0.25">
      <c r="C5" t="s">
        <v>33</v>
      </c>
    </row>
    <row r="6" spans="1:22" ht="47.25" x14ac:dyDescent="0.25">
      <c r="A6" s="3" t="s">
        <v>0</v>
      </c>
      <c r="B6" s="3" t="s">
        <v>1</v>
      </c>
      <c r="C6" s="3" t="s">
        <v>2</v>
      </c>
      <c r="D6" s="26" t="s">
        <v>3</v>
      </c>
      <c r="E6" s="26" t="s">
        <v>4</v>
      </c>
      <c r="F6" s="26" t="s">
        <v>26</v>
      </c>
      <c r="G6" s="26" t="s">
        <v>27</v>
      </c>
      <c r="H6" s="3" t="s">
        <v>28</v>
      </c>
      <c r="I6" s="26" t="s">
        <v>29</v>
      </c>
      <c r="J6" s="3" t="s">
        <v>5</v>
      </c>
      <c r="K6" s="3" t="s">
        <v>6</v>
      </c>
      <c r="L6" s="3" t="s">
        <v>7</v>
      </c>
      <c r="M6" s="4" t="s">
        <v>8</v>
      </c>
      <c r="N6" s="4" t="s">
        <v>9</v>
      </c>
      <c r="O6" s="4" t="s">
        <v>10</v>
      </c>
      <c r="P6" s="6" t="s">
        <v>13</v>
      </c>
      <c r="Q6" s="6" t="s">
        <v>14</v>
      </c>
      <c r="R6" s="7" t="s">
        <v>15</v>
      </c>
      <c r="S6" s="7" t="s">
        <v>16</v>
      </c>
      <c r="T6" s="8" t="s">
        <v>17</v>
      </c>
      <c r="U6" s="17" t="s">
        <v>19</v>
      </c>
      <c r="V6" s="17" t="s">
        <v>20</v>
      </c>
    </row>
    <row r="7" spans="1:22" x14ac:dyDescent="0.25">
      <c r="A7" s="9">
        <v>1</v>
      </c>
      <c r="B7" s="9">
        <v>34014587</v>
      </c>
      <c r="C7" s="9">
        <v>2016</v>
      </c>
      <c r="D7" s="27" t="s">
        <v>49</v>
      </c>
      <c r="E7" s="27" t="s">
        <v>50</v>
      </c>
      <c r="F7" s="9"/>
      <c r="G7" s="9"/>
      <c r="H7" s="35">
        <v>34752</v>
      </c>
      <c r="I7" s="32" t="s">
        <v>54</v>
      </c>
      <c r="J7" s="9" t="s">
        <v>56</v>
      </c>
      <c r="K7" s="9">
        <v>2019</v>
      </c>
      <c r="L7" s="10" t="s">
        <v>53</v>
      </c>
      <c r="M7" s="11">
        <v>13.94</v>
      </c>
      <c r="N7" s="11">
        <v>12.12</v>
      </c>
      <c r="O7" s="11">
        <v>13.77</v>
      </c>
      <c r="P7" s="10"/>
      <c r="Q7" s="10"/>
      <c r="R7" s="12">
        <f>(M7+N7+O7)/3</f>
        <v>13.276666666666666</v>
      </c>
      <c r="S7" s="13">
        <f>R7*(1-0.04*(P7+Q7/4))</f>
        <v>13.276666666666666</v>
      </c>
      <c r="T7" s="14"/>
      <c r="U7" s="14"/>
      <c r="V7" s="14"/>
    </row>
    <row r="8" spans="1:22" x14ac:dyDescent="0.25">
      <c r="A8" s="14">
        <v>2</v>
      </c>
      <c r="B8" s="14">
        <v>36053470</v>
      </c>
      <c r="C8" s="14">
        <v>2019</v>
      </c>
      <c r="D8" s="14" t="s">
        <v>51</v>
      </c>
      <c r="E8" s="14" t="s">
        <v>52</v>
      </c>
      <c r="F8" s="14"/>
      <c r="G8" s="14"/>
      <c r="H8" s="36">
        <v>37149</v>
      </c>
      <c r="I8" s="14" t="s">
        <v>55</v>
      </c>
      <c r="J8" s="14" t="s">
        <v>56</v>
      </c>
      <c r="K8" s="14">
        <v>2022</v>
      </c>
      <c r="L8" s="14" t="s">
        <v>53</v>
      </c>
      <c r="M8" s="14">
        <v>13.65</v>
      </c>
      <c r="N8" s="14">
        <v>11.75</v>
      </c>
      <c r="O8" s="14">
        <v>13.85</v>
      </c>
      <c r="P8" s="14"/>
      <c r="Q8" s="14"/>
      <c r="R8" s="12">
        <f t="shared" ref="R8" si="0">(M8+N8+O8)/3</f>
        <v>13.083333333333334</v>
      </c>
      <c r="S8" s="13">
        <f t="shared" ref="S8" si="1">R8*(1-0.04*(P8+Q8/4))</f>
        <v>13.083333333333334</v>
      </c>
      <c r="T8" s="14"/>
      <c r="U8" s="14"/>
      <c r="V8" s="14"/>
    </row>
  </sheetData>
  <mergeCells count="1">
    <mergeCell ref="C1:O1"/>
  </mergeCells>
  <pageMargins left="0.25" right="0.25" top="0.75" bottom="0.75" header="0.3" footer="0.3"/>
  <pageSetup paperSiz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rightToLeft="1" tabSelected="1" topLeftCell="A61" zoomScale="120" zoomScaleNormal="120" workbookViewId="0">
      <selection activeCell="D81" sqref="D81"/>
    </sheetView>
  </sheetViews>
  <sheetFormatPr baseColWidth="10" defaultColWidth="9.140625" defaultRowHeight="15" x14ac:dyDescent="0.25"/>
  <cols>
    <col min="1" max="1" width="5.42578125" customWidth="1"/>
    <col min="2" max="3" width="7.28515625" customWidth="1"/>
    <col min="4" max="4" width="10.28515625" customWidth="1"/>
    <col min="5" max="5" width="9.42578125" customWidth="1"/>
    <col min="6" max="6" width="8.42578125" style="23" customWidth="1"/>
    <col min="7" max="7" width="10.28515625" style="23" customWidth="1"/>
    <col min="8" max="8" width="16.7109375" customWidth="1"/>
    <col min="9" max="9" width="16.7109375" style="23" customWidth="1"/>
    <col min="10" max="10" width="20.28515625" customWidth="1"/>
    <col min="11" max="11" width="9.42578125" customWidth="1"/>
    <col min="12" max="12" width="12.140625" customWidth="1"/>
    <col min="13" max="13" width="7.28515625" customWidth="1"/>
    <col min="14" max="14" width="7.5703125" customWidth="1"/>
    <col min="15" max="15" width="6.85546875" customWidth="1"/>
    <col min="16" max="16" width="7.5703125" customWidth="1"/>
    <col min="17" max="17" width="10.5703125" customWidth="1"/>
    <col min="18" max="18" width="10.42578125" customWidth="1"/>
    <col min="19" max="19" width="7.85546875" customWidth="1"/>
    <col min="20" max="20" width="8.28515625" customWidth="1"/>
    <col min="21" max="21" width="9.5703125" customWidth="1"/>
    <col min="22" max="22" width="19.85546875" customWidth="1"/>
    <col min="23" max="23" width="17.28515625" customWidth="1"/>
  </cols>
  <sheetData>
    <row r="1" spans="1:23" ht="18.75" x14ac:dyDescent="0.3">
      <c r="C1" s="59" t="s">
        <v>18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23" ht="18.75" x14ac:dyDescent="0.3">
      <c r="C2" s="61" t="s">
        <v>456</v>
      </c>
      <c r="D2" s="61"/>
      <c r="E2" s="15"/>
      <c r="F2" s="28"/>
      <c r="G2" s="28"/>
      <c r="H2" s="15"/>
      <c r="I2" s="28"/>
      <c r="J2" s="15"/>
      <c r="K2" s="15"/>
      <c r="L2" s="15"/>
      <c r="M2" s="15"/>
      <c r="N2" s="15"/>
      <c r="O2" s="15"/>
    </row>
    <row r="3" spans="1:23" x14ac:dyDescent="0.25">
      <c r="C3" s="37" t="s">
        <v>457</v>
      </c>
      <c r="D3" s="37"/>
    </row>
    <row r="4" spans="1:23" ht="23.25" x14ac:dyDescent="0.35">
      <c r="C4" s="1" t="s">
        <v>31</v>
      </c>
      <c r="D4" s="2"/>
      <c r="E4" s="2"/>
      <c r="F4" s="25"/>
      <c r="G4" s="25"/>
      <c r="H4" s="2"/>
      <c r="I4" s="25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3" x14ac:dyDescent="0.25">
      <c r="C5" s="37" t="s">
        <v>33</v>
      </c>
      <c r="D5" s="37"/>
      <c r="E5" s="37"/>
      <c r="F5" s="37"/>
      <c r="G5" s="37"/>
      <c r="H5" s="37"/>
      <c r="I5" s="37"/>
      <c r="J5" s="37"/>
    </row>
    <row r="6" spans="1:23" ht="47.25" x14ac:dyDescent="0.25">
      <c r="A6" s="62" t="s">
        <v>0</v>
      </c>
      <c r="B6" s="62" t="s">
        <v>1</v>
      </c>
      <c r="C6" s="62" t="s">
        <v>2</v>
      </c>
      <c r="D6" s="62" t="s">
        <v>3</v>
      </c>
      <c r="E6" s="62" t="s">
        <v>4</v>
      </c>
      <c r="F6" s="62" t="s">
        <v>26</v>
      </c>
      <c r="G6" s="62" t="s">
        <v>27</v>
      </c>
      <c r="H6" s="62" t="s">
        <v>28</v>
      </c>
      <c r="I6" s="62" t="s">
        <v>29</v>
      </c>
      <c r="J6" s="62" t="s">
        <v>5</v>
      </c>
      <c r="K6" s="62" t="s">
        <v>6</v>
      </c>
      <c r="L6" s="62" t="s">
        <v>7</v>
      </c>
      <c r="M6" s="63" t="s">
        <v>8</v>
      </c>
      <c r="N6" s="63" t="s">
        <v>9</v>
      </c>
      <c r="O6" s="63" t="s">
        <v>10</v>
      </c>
      <c r="P6" s="64" t="s">
        <v>11</v>
      </c>
      <c r="Q6" s="65" t="s">
        <v>13</v>
      </c>
      <c r="R6" s="65" t="s">
        <v>14</v>
      </c>
      <c r="S6" s="66" t="s">
        <v>15</v>
      </c>
      <c r="T6" s="66" t="s">
        <v>16</v>
      </c>
      <c r="U6" s="47" t="s">
        <v>17</v>
      </c>
      <c r="V6" s="48" t="s">
        <v>20</v>
      </c>
      <c r="W6" s="53" t="s">
        <v>451</v>
      </c>
    </row>
    <row r="7" spans="1:23" x14ac:dyDescent="0.25">
      <c r="A7" s="67">
        <v>1</v>
      </c>
      <c r="B7" s="67">
        <v>34052726</v>
      </c>
      <c r="C7" s="68">
        <v>2001</v>
      </c>
      <c r="D7" s="67" t="s">
        <v>288</v>
      </c>
      <c r="E7" s="67" t="s">
        <v>289</v>
      </c>
      <c r="F7" s="68" t="s">
        <v>422</v>
      </c>
      <c r="G7" s="68" t="s">
        <v>423</v>
      </c>
      <c r="H7" s="69">
        <v>37096</v>
      </c>
      <c r="I7" s="70" t="s">
        <v>449</v>
      </c>
      <c r="J7" s="67" t="s">
        <v>296</v>
      </c>
      <c r="K7" s="67"/>
      <c r="L7" s="67" t="s">
        <v>82</v>
      </c>
      <c r="M7" s="67">
        <v>15.96</v>
      </c>
      <c r="N7" s="67">
        <v>16.100000000000001</v>
      </c>
      <c r="O7" s="67">
        <v>15.84</v>
      </c>
      <c r="P7" s="67">
        <v>16.05</v>
      </c>
      <c r="Q7" s="67"/>
      <c r="R7" s="67"/>
      <c r="S7" s="71">
        <f t="shared" ref="S7:S38" si="0">(P7+O7+N7+M7)/4</f>
        <v>15.987500000000001</v>
      </c>
      <c r="T7" s="72">
        <f t="shared" ref="T7:T38" si="1">S7*(1-0.04*(Q7+R7/4))</f>
        <v>15.987500000000001</v>
      </c>
      <c r="U7" s="51" t="s">
        <v>450</v>
      </c>
      <c r="V7" s="55" t="s">
        <v>452</v>
      </c>
      <c r="W7" s="14"/>
    </row>
    <row r="8" spans="1:23" x14ac:dyDescent="0.25">
      <c r="A8" s="67">
        <v>2</v>
      </c>
      <c r="B8" s="67">
        <v>4002310</v>
      </c>
      <c r="C8" s="67">
        <v>2006</v>
      </c>
      <c r="D8" s="67" t="s">
        <v>86</v>
      </c>
      <c r="E8" s="67" t="s">
        <v>87</v>
      </c>
      <c r="F8" s="73" t="s">
        <v>387</v>
      </c>
      <c r="G8" s="73" t="s">
        <v>388</v>
      </c>
      <c r="H8" s="74">
        <v>32509</v>
      </c>
      <c r="I8" s="67" t="s">
        <v>65</v>
      </c>
      <c r="J8" s="67" t="s">
        <v>71</v>
      </c>
      <c r="K8" s="67">
        <v>2010</v>
      </c>
      <c r="L8" s="67" t="s">
        <v>72</v>
      </c>
      <c r="M8" s="67">
        <v>14.48</v>
      </c>
      <c r="N8" s="67">
        <v>12.18</v>
      </c>
      <c r="O8" s="67">
        <v>14.85</v>
      </c>
      <c r="P8" s="67">
        <v>15.09</v>
      </c>
      <c r="Q8" s="67"/>
      <c r="R8" s="67"/>
      <c r="S8" s="71">
        <f t="shared" si="0"/>
        <v>14.149999999999999</v>
      </c>
      <c r="T8" s="72">
        <f t="shared" si="1"/>
        <v>14.149999999999999</v>
      </c>
      <c r="U8" s="51" t="s">
        <v>450</v>
      </c>
      <c r="V8" s="55" t="s">
        <v>452</v>
      </c>
      <c r="W8" s="14"/>
    </row>
    <row r="9" spans="1:23" x14ac:dyDescent="0.25">
      <c r="A9" s="67">
        <v>3</v>
      </c>
      <c r="B9" s="67">
        <v>4003065</v>
      </c>
      <c r="C9" s="67">
        <v>2003</v>
      </c>
      <c r="D9" s="67" t="s">
        <v>96</v>
      </c>
      <c r="E9" s="67" t="s">
        <v>97</v>
      </c>
      <c r="F9" s="73" t="s">
        <v>397</v>
      </c>
      <c r="G9" s="73" t="s">
        <v>398</v>
      </c>
      <c r="H9" s="74">
        <v>30828</v>
      </c>
      <c r="I9" s="67" t="s">
        <v>98</v>
      </c>
      <c r="J9" s="67" t="s">
        <v>75</v>
      </c>
      <c r="K9" s="67">
        <v>2007</v>
      </c>
      <c r="L9" s="67" t="s">
        <v>85</v>
      </c>
      <c r="M9" s="67">
        <v>14.45</v>
      </c>
      <c r="N9" s="67">
        <v>14.69</v>
      </c>
      <c r="O9" s="67">
        <v>12.94</v>
      </c>
      <c r="P9" s="67">
        <v>12.74</v>
      </c>
      <c r="Q9" s="67"/>
      <c r="R9" s="67"/>
      <c r="S9" s="71">
        <f t="shared" si="0"/>
        <v>13.704999999999998</v>
      </c>
      <c r="T9" s="72">
        <f t="shared" si="1"/>
        <v>13.704999999999998</v>
      </c>
      <c r="U9" s="51" t="s">
        <v>450</v>
      </c>
      <c r="V9" s="55" t="s">
        <v>452</v>
      </c>
      <c r="W9" s="14"/>
    </row>
    <row r="10" spans="1:23" x14ac:dyDescent="0.25">
      <c r="A10" s="67">
        <v>4</v>
      </c>
      <c r="B10" s="67">
        <v>9061716</v>
      </c>
      <c r="C10" s="67">
        <v>2006</v>
      </c>
      <c r="D10" s="67" t="s">
        <v>116</v>
      </c>
      <c r="E10" s="67" t="s">
        <v>117</v>
      </c>
      <c r="F10" s="67" t="s">
        <v>118</v>
      </c>
      <c r="G10" s="67" t="s">
        <v>119</v>
      </c>
      <c r="H10" s="75">
        <v>31761</v>
      </c>
      <c r="I10" s="67" t="s">
        <v>120</v>
      </c>
      <c r="J10" s="67" t="s">
        <v>121</v>
      </c>
      <c r="K10" s="67">
        <v>2010</v>
      </c>
      <c r="L10" s="67" t="s">
        <v>122</v>
      </c>
      <c r="M10" s="67">
        <v>12.83</v>
      </c>
      <c r="N10" s="67">
        <v>13.43</v>
      </c>
      <c r="O10" s="67">
        <v>14.92</v>
      </c>
      <c r="P10" s="67">
        <v>13.57</v>
      </c>
      <c r="Q10" s="67"/>
      <c r="R10" s="67"/>
      <c r="S10" s="71">
        <f t="shared" si="0"/>
        <v>13.6875</v>
      </c>
      <c r="T10" s="72">
        <f t="shared" si="1"/>
        <v>13.6875</v>
      </c>
      <c r="U10" s="51" t="s">
        <v>450</v>
      </c>
      <c r="V10" s="55" t="s">
        <v>452</v>
      </c>
      <c r="W10" s="14"/>
    </row>
    <row r="11" spans="1:23" x14ac:dyDescent="0.25">
      <c r="A11" s="67">
        <v>5</v>
      </c>
      <c r="B11" s="67">
        <v>407517</v>
      </c>
      <c r="C11" s="67">
        <v>2002</v>
      </c>
      <c r="D11" s="67" t="s">
        <v>215</v>
      </c>
      <c r="E11" s="67" t="s">
        <v>216</v>
      </c>
      <c r="F11" s="67" t="s">
        <v>217</v>
      </c>
      <c r="G11" s="67" t="s">
        <v>218</v>
      </c>
      <c r="H11" s="75">
        <v>30435</v>
      </c>
      <c r="I11" s="67" t="s">
        <v>61</v>
      </c>
      <c r="J11" s="67" t="s">
        <v>18</v>
      </c>
      <c r="K11" s="67">
        <v>2006</v>
      </c>
      <c r="L11" s="67" t="s">
        <v>85</v>
      </c>
      <c r="M11" s="67">
        <v>13.7</v>
      </c>
      <c r="N11" s="67">
        <v>13.09</v>
      </c>
      <c r="O11" s="67">
        <v>13.26</v>
      </c>
      <c r="P11" s="67">
        <v>13.8</v>
      </c>
      <c r="Q11" s="67"/>
      <c r="R11" s="67"/>
      <c r="S11" s="71">
        <f t="shared" si="0"/>
        <v>13.462500000000002</v>
      </c>
      <c r="T11" s="72">
        <f t="shared" si="1"/>
        <v>13.462500000000002</v>
      </c>
      <c r="U11" s="51" t="s">
        <v>450</v>
      </c>
      <c r="V11" s="55" t="s">
        <v>452</v>
      </c>
      <c r="W11" s="14"/>
    </row>
    <row r="12" spans="1:23" x14ac:dyDescent="0.25">
      <c r="A12" s="67">
        <v>6</v>
      </c>
      <c r="B12" s="67">
        <v>1173</v>
      </c>
      <c r="C12" s="67">
        <v>1992</v>
      </c>
      <c r="D12" s="67" t="s">
        <v>93</v>
      </c>
      <c r="E12" s="67" t="s">
        <v>70</v>
      </c>
      <c r="F12" s="73" t="s">
        <v>393</v>
      </c>
      <c r="G12" s="73" t="s">
        <v>394</v>
      </c>
      <c r="H12" s="74">
        <v>27167</v>
      </c>
      <c r="I12" s="67" t="s">
        <v>64</v>
      </c>
      <c r="J12" s="67" t="s">
        <v>78</v>
      </c>
      <c r="K12" s="67">
        <v>2010</v>
      </c>
      <c r="L12" s="67" t="s">
        <v>72</v>
      </c>
      <c r="M12" s="67">
        <v>12.19</v>
      </c>
      <c r="N12" s="67">
        <v>13.8</v>
      </c>
      <c r="O12" s="67">
        <v>13.9</v>
      </c>
      <c r="P12" s="67">
        <v>13.49</v>
      </c>
      <c r="Q12" s="67"/>
      <c r="R12" s="67">
        <v>1</v>
      </c>
      <c r="S12" s="71">
        <f t="shared" si="0"/>
        <v>13.344999999999999</v>
      </c>
      <c r="T12" s="72">
        <f t="shared" si="1"/>
        <v>13.211549999999999</v>
      </c>
      <c r="U12" s="51" t="s">
        <v>450</v>
      </c>
      <c r="V12" s="54" t="s">
        <v>453</v>
      </c>
      <c r="W12" s="14"/>
    </row>
    <row r="13" spans="1:23" x14ac:dyDescent="0.25">
      <c r="A13" s="67">
        <v>7</v>
      </c>
      <c r="B13" s="67">
        <v>4006978</v>
      </c>
      <c r="C13" s="67">
        <v>2003</v>
      </c>
      <c r="D13" s="67" t="s">
        <v>340</v>
      </c>
      <c r="E13" s="67" t="s">
        <v>341</v>
      </c>
      <c r="F13" s="73" t="s">
        <v>438</v>
      </c>
      <c r="G13" s="73" t="s">
        <v>439</v>
      </c>
      <c r="H13" s="76" t="s">
        <v>342</v>
      </c>
      <c r="I13" s="67" t="s">
        <v>123</v>
      </c>
      <c r="J13" s="67" t="s">
        <v>343</v>
      </c>
      <c r="K13" s="67">
        <v>2007</v>
      </c>
      <c r="L13" s="67" t="s">
        <v>44</v>
      </c>
      <c r="M13" s="67" t="s">
        <v>344</v>
      </c>
      <c r="N13" s="67" t="s">
        <v>345</v>
      </c>
      <c r="O13" s="67" t="s">
        <v>346</v>
      </c>
      <c r="P13" s="67" t="s">
        <v>347</v>
      </c>
      <c r="Q13" s="67"/>
      <c r="R13" s="67"/>
      <c r="S13" s="71">
        <f t="shared" si="0"/>
        <v>12.94</v>
      </c>
      <c r="T13" s="72">
        <f t="shared" si="1"/>
        <v>12.94</v>
      </c>
      <c r="U13" s="51" t="s">
        <v>450</v>
      </c>
      <c r="V13" s="54" t="s">
        <v>453</v>
      </c>
      <c r="W13" s="14"/>
    </row>
    <row r="14" spans="1:23" x14ac:dyDescent="0.25">
      <c r="A14" s="67">
        <v>8</v>
      </c>
      <c r="B14" s="67">
        <v>4000006</v>
      </c>
      <c r="C14" s="67">
        <v>2011</v>
      </c>
      <c r="D14" s="67" t="s">
        <v>172</v>
      </c>
      <c r="E14" s="67" t="s">
        <v>173</v>
      </c>
      <c r="F14" s="67" t="s">
        <v>174</v>
      </c>
      <c r="G14" s="67" t="s">
        <v>175</v>
      </c>
      <c r="H14" s="75">
        <v>34055</v>
      </c>
      <c r="I14" s="67" t="s">
        <v>64</v>
      </c>
      <c r="J14" s="67" t="s">
        <v>176</v>
      </c>
      <c r="K14" s="67">
        <v>2015</v>
      </c>
      <c r="L14" s="67" t="s">
        <v>177</v>
      </c>
      <c r="M14" s="67">
        <v>12.78</v>
      </c>
      <c r="N14" s="67">
        <v>13.23</v>
      </c>
      <c r="O14" s="67">
        <v>12.95</v>
      </c>
      <c r="P14" s="67">
        <v>12.75</v>
      </c>
      <c r="Q14" s="67"/>
      <c r="R14" s="67"/>
      <c r="S14" s="71">
        <f t="shared" si="0"/>
        <v>12.9275</v>
      </c>
      <c r="T14" s="72">
        <f t="shared" si="1"/>
        <v>12.9275</v>
      </c>
      <c r="U14" s="51" t="s">
        <v>450</v>
      </c>
      <c r="V14" s="54" t="s">
        <v>453</v>
      </c>
      <c r="W14" s="14"/>
    </row>
    <row r="15" spans="1:23" x14ac:dyDescent="0.25">
      <c r="A15" s="67">
        <v>9</v>
      </c>
      <c r="B15" s="67">
        <v>34051653</v>
      </c>
      <c r="C15" s="67">
        <v>2018</v>
      </c>
      <c r="D15" s="67" t="s">
        <v>166</v>
      </c>
      <c r="E15" s="67" t="s">
        <v>167</v>
      </c>
      <c r="F15" s="67" t="s">
        <v>168</v>
      </c>
      <c r="G15" s="67" t="s">
        <v>169</v>
      </c>
      <c r="H15" s="75">
        <v>36320</v>
      </c>
      <c r="I15" s="67" t="s">
        <v>170</v>
      </c>
      <c r="J15" s="67" t="s">
        <v>171</v>
      </c>
      <c r="K15" s="67">
        <v>2022</v>
      </c>
      <c r="L15" s="67" t="s">
        <v>125</v>
      </c>
      <c r="M15" s="67">
        <v>13.4</v>
      </c>
      <c r="N15" s="67">
        <v>12.84</v>
      </c>
      <c r="O15" s="67">
        <v>12.19</v>
      </c>
      <c r="P15" s="67">
        <v>13.24</v>
      </c>
      <c r="Q15" s="67"/>
      <c r="R15" s="67"/>
      <c r="S15" s="71">
        <f t="shared" si="0"/>
        <v>12.917499999999999</v>
      </c>
      <c r="T15" s="72">
        <f t="shared" si="1"/>
        <v>12.917499999999999</v>
      </c>
      <c r="U15" s="51" t="s">
        <v>450</v>
      </c>
      <c r="V15" s="54" t="s">
        <v>453</v>
      </c>
      <c r="W15" s="14"/>
    </row>
    <row r="16" spans="1:23" x14ac:dyDescent="0.25">
      <c r="A16" s="67">
        <v>10</v>
      </c>
      <c r="B16" s="67">
        <v>4009537</v>
      </c>
      <c r="C16" s="67">
        <v>2005</v>
      </c>
      <c r="D16" s="67" t="s">
        <v>229</v>
      </c>
      <c r="E16" s="67" t="s">
        <v>230</v>
      </c>
      <c r="F16" s="67" t="s">
        <v>231</v>
      </c>
      <c r="G16" s="67" t="s">
        <v>232</v>
      </c>
      <c r="H16" s="75">
        <v>31661</v>
      </c>
      <c r="I16" s="67" t="s">
        <v>64</v>
      </c>
      <c r="J16" s="67" t="s">
        <v>18</v>
      </c>
      <c r="K16" s="67">
        <v>2009</v>
      </c>
      <c r="L16" s="67" t="s">
        <v>82</v>
      </c>
      <c r="M16" s="67">
        <v>12.97</v>
      </c>
      <c r="N16" s="67">
        <v>13.05</v>
      </c>
      <c r="O16" s="67">
        <v>12.8</v>
      </c>
      <c r="P16" s="67">
        <v>12.82</v>
      </c>
      <c r="Q16" s="67"/>
      <c r="R16" s="67"/>
      <c r="S16" s="71">
        <f t="shared" si="0"/>
        <v>12.91</v>
      </c>
      <c r="T16" s="72">
        <f t="shared" si="1"/>
        <v>12.91</v>
      </c>
      <c r="U16" s="51" t="s">
        <v>450</v>
      </c>
      <c r="V16" s="54" t="s">
        <v>453</v>
      </c>
      <c r="W16" s="14"/>
    </row>
    <row r="17" spans="1:24" x14ac:dyDescent="0.25">
      <c r="A17" s="67">
        <v>11</v>
      </c>
      <c r="B17" s="67">
        <v>407544</v>
      </c>
      <c r="C17" s="67">
        <v>2002</v>
      </c>
      <c r="D17" s="67" t="s">
        <v>370</v>
      </c>
      <c r="E17" s="67" t="s">
        <v>371</v>
      </c>
      <c r="F17" s="68" t="s">
        <v>445</v>
      </c>
      <c r="G17" s="68" t="s">
        <v>446</v>
      </c>
      <c r="H17" s="76" t="s">
        <v>372</v>
      </c>
      <c r="I17" s="67" t="s">
        <v>322</v>
      </c>
      <c r="J17" s="67" t="s">
        <v>343</v>
      </c>
      <c r="K17" s="67">
        <v>2006</v>
      </c>
      <c r="L17" s="67" t="s">
        <v>44</v>
      </c>
      <c r="M17" s="67" t="s">
        <v>373</v>
      </c>
      <c r="N17" s="67" t="s">
        <v>374</v>
      </c>
      <c r="O17" s="67" t="s">
        <v>375</v>
      </c>
      <c r="P17" s="67" t="s">
        <v>376</v>
      </c>
      <c r="Q17" s="67"/>
      <c r="R17" s="67"/>
      <c r="S17" s="71">
        <f t="shared" si="0"/>
        <v>12.864999999999998</v>
      </c>
      <c r="T17" s="72">
        <f t="shared" si="1"/>
        <v>12.864999999999998</v>
      </c>
      <c r="U17" s="51" t="s">
        <v>450</v>
      </c>
      <c r="V17" s="54" t="s">
        <v>453</v>
      </c>
      <c r="W17" s="14"/>
    </row>
    <row r="18" spans="1:24" x14ac:dyDescent="0.25">
      <c r="A18" s="67">
        <v>12</v>
      </c>
      <c r="B18" s="67">
        <v>4009468</v>
      </c>
      <c r="C18" s="67">
        <v>2003</v>
      </c>
      <c r="D18" s="67" t="s">
        <v>183</v>
      </c>
      <c r="E18" s="67" t="s">
        <v>57</v>
      </c>
      <c r="F18" s="67" t="s">
        <v>184</v>
      </c>
      <c r="G18" s="67" t="s">
        <v>185</v>
      </c>
      <c r="H18" s="75">
        <v>31131</v>
      </c>
      <c r="I18" s="67" t="s">
        <v>60</v>
      </c>
      <c r="J18" s="67" t="s">
        <v>186</v>
      </c>
      <c r="K18" s="67">
        <v>2007</v>
      </c>
      <c r="L18" s="67" t="s">
        <v>85</v>
      </c>
      <c r="M18" s="67">
        <v>12.5</v>
      </c>
      <c r="N18" s="67">
        <v>12.87</v>
      </c>
      <c r="O18" s="67">
        <v>12.93</v>
      </c>
      <c r="P18" s="67">
        <v>13.12</v>
      </c>
      <c r="Q18" s="67"/>
      <c r="R18" s="67"/>
      <c r="S18" s="71">
        <f t="shared" si="0"/>
        <v>12.854999999999999</v>
      </c>
      <c r="T18" s="72">
        <f t="shared" si="1"/>
        <v>12.854999999999999</v>
      </c>
      <c r="U18" s="51" t="s">
        <v>450</v>
      </c>
      <c r="V18" s="54" t="s">
        <v>453</v>
      </c>
      <c r="W18" s="14"/>
    </row>
    <row r="19" spans="1:24" x14ac:dyDescent="0.25">
      <c r="A19" s="77">
        <v>13</v>
      </c>
      <c r="B19" s="67">
        <v>416939</v>
      </c>
      <c r="C19" s="67">
        <v>1998</v>
      </c>
      <c r="D19" s="67" t="s">
        <v>132</v>
      </c>
      <c r="E19" s="67" t="s">
        <v>133</v>
      </c>
      <c r="F19" s="67" t="s">
        <v>134</v>
      </c>
      <c r="G19" s="67" t="s">
        <v>135</v>
      </c>
      <c r="H19" s="75">
        <v>29362</v>
      </c>
      <c r="I19" s="67" t="s">
        <v>62</v>
      </c>
      <c r="J19" s="67" t="s">
        <v>136</v>
      </c>
      <c r="K19" s="67">
        <v>2003</v>
      </c>
      <c r="L19" s="67" t="s">
        <v>137</v>
      </c>
      <c r="M19" s="67">
        <v>12.93</v>
      </c>
      <c r="N19" s="67">
        <v>13.17</v>
      </c>
      <c r="O19" s="67">
        <v>13.51</v>
      </c>
      <c r="P19" s="67">
        <v>11.36</v>
      </c>
      <c r="Q19" s="67"/>
      <c r="R19" s="67"/>
      <c r="S19" s="71">
        <f t="shared" si="0"/>
        <v>12.7425</v>
      </c>
      <c r="T19" s="72">
        <f t="shared" si="1"/>
        <v>12.7425</v>
      </c>
      <c r="U19" s="51" t="s">
        <v>450</v>
      </c>
      <c r="V19" s="54" t="s">
        <v>453</v>
      </c>
      <c r="W19" s="14"/>
    </row>
    <row r="20" spans="1:24" x14ac:dyDescent="0.25">
      <c r="A20" s="67">
        <v>14</v>
      </c>
      <c r="B20" s="67">
        <v>4001993</v>
      </c>
      <c r="C20" s="67">
        <v>2006</v>
      </c>
      <c r="D20" s="67" t="s">
        <v>282</v>
      </c>
      <c r="E20" s="67" t="s">
        <v>283</v>
      </c>
      <c r="F20" s="68" t="s">
        <v>416</v>
      </c>
      <c r="G20" s="68" t="s">
        <v>417</v>
      </c>
      <c r="H20" s="69">
        <v>32034</v>
      </c>
      <c r="I20" s="70" t="s">
        <v>447</v>
      </c>
      <c r="J20" s="67" t="s">
        <v>142</v>
      </c>
      <c r="K20" s="67"/>
      <c r="L20" s="67" t="s">
        <v>72</v>
      </c>
      <c r="M20" s="67">
        <v>11.85</v>
      </c>
      <c r="N20" s="67">
        <v>12.72</v>
      </c>
      <c r="O20" s="67">
        <v>13.16</v>
      </c>
      <c r="P20" s="67">
        <v>13.67</v>
      </c>
      <c r="Q20" s="67"/>
      <c r="R20" s="67">
        <v>1</v>
      </c>
      <c r="S20" s="71">
        <f t="shared" si="0"/>
        <v>12.85</v>
      </c>
      <c r="T20" s="72">
        <f t="shared" si="1"/>
        <v>12.721499999999999</v>
      </c>
      <c r="U20" s="51" t="s">
        <v>450</v>
      </c>
      <c r="V20" s="54" t="s">
        <v>453</v>
      </c>
      <c r="W20" s="14"/>
    </row>
    <row r="21" spans="1:24" x14ac:dyDescent="0.25">
      <c r="A21" s="67">
        <v>15</v>
      </c>
      <c r="B21" s="67">
        <v>4006067</v>
      </c>
      <c r="C21" s="67">
        <v>2005</v>
      </c>
      <c r="D21" s="67" t="s">
        <v>266</v>
      </c>
      <c r="E21" s="67" t="s">
        <v>267</v>
      </c>
      <c r="F21" s="67" t="s">
        <v>268</v>
      </c>
      <c r="G21" s="67" t="s">
        <v>269</v>
      </c>
      <c r="H21" s="75">
        <v>35766</v>
      </c>
      <c r="I21" s="67" t="s">
        <v>200</v>
      </c>
      <c r="J21" s="67" t="s">
        <v>124</v>
      </c>
      <c r="K21" s="67">
        <v>2009</v>
      </c>
      <c r="L21" s="67" t="s">
        <v>82</v>
      </c>
      <c r="M21" s="67">
        <v>12.49</v>
      </c>
      <c r="N21" s="67">
        <v>12.58</v>
      </c>
      <c r="O21" s="67">
        <v>12.62</v>
      </c>
      <c r="P21" s="67">
        <v>12.84</v>
      </c>
      <c r="Q21" s="67"/>
      <c r="R21" s="67"/>
      <c r="S21" s="71">
        <f t="shared" si="0"/>
        <v>12.6325</v>
      </c>
      <c r="T21" s="72">
        <f t="shared" si="1"/>
        <v>12.6325</v>
      </c>
      <c r="U21" s="51" t="s">
        <v>450</v>
      </c>
      <c r="V21" s="54" t="s">
        <v>453</v>
      </c>
      <c r="W21" s="14"/>
    </row>
    <row r="22" spans="1:24" x14ac:dyDescent="0.25">
      <c r="A22" s="67">
        <v>16</v>
      </c>
      <c r="B22" s="67">
        <v>4009825</v>
      </c>
      <c r="C22" s="67">
        <v>2004</v>
      </c>
      <c r="D22" s="67" t="s">
        <v>103</v>
      </c>
      <c r="E22" s="67" t="s">
        <v>104</v>
      </c>
      <c r="F22" s="68" t="s">
        <v>105</v>
      </c>
      <c r="G22" s="68" t="s">
        <v>106</v>
      </c>
      <c r="H22" s="75">
        <v>31435</v>
      </c>
      <c r="I22" s="67" t="s">
        <v>64</v>
      </c>
      <c r="J22" s="67" t="s">
        <v>75</v>
      </c>
      <c r="K22" s="67">
        <v>2008</v>
      </c>
      <c r="L22" s="67" t="s">
        <v>72</v>
      </c>
      <c r="M22" s="67">
        <v>12.77</v>
      </c>
      <c r="N22" s="67">
        <v>13.39</v>
      </c>
      <c r="O22" s="67">
        <v>11.27</v>
      </c>
      <c r="P22" s="67">
        <v>13.04</v>
      </c>
      <c r="Q22" s="67"/>
      <c r="R22" s="67"/>
      <c r="S22" s="71">
        <f t="shared" si="0"/>
        <v>12.6175</v>
      </c>
      <c r="T22" s="72">
        <f t="shared" si="1"/>
        <v>12.6175</v>
      </c>
      <c r="U22" s="51" t="s">
        <v>450</v>
      </c>
      <c r="V22" s="54" t="s">
        <v>453</v>
      </c>
      <c r="W22" s="14"/>
    </row>
    <row r="23" spans="1:24" x14ac:dyDescent="0.25">
      <c r="A23" s="67">
        <v>17</v>
      </c>
      <c r="B23" s="67">
        <v>4009825</v>
      </c>
      <c r="C23" s="67">
        <v>2004</v>
      </c>
      <c r="D23" s="67" t="s">
        <v>103</v>
      </c>
      <c r="E23" s="67" t="s">
        <v>104</v>
      </c>
      <c r="F23" s="78" t="s">
        <v>105</v>
      </c>
      <c r="G23" s="78" t="s">
        <v>106</v>
      </c>
      <c r="H23" s="75">
        <v>31435</v>
      </c>
      <c r="I23" s="67" t="s">
        <v>107</v>
      </c>
      <c r="J23" s="67" t="s">
        <v>108</v>
      </c>
      <c r="K23" s="67">
        <v>2008</v>
      </c>
      <c r="L23" s="67" t="s">
        <v>109</v>
      </c>
      <c r="M23" s="67">
        <v>12.77</v>
      </c>
      <c r="N23" s="67">
        <v>13.39</v>
      </c>
      <c r="O23" s="67">
        <v>11.27</v>
      </c>
      <c r="P23" s="67">
        <v>13.04</v>
      </c>
      <c r="Q23" s="67"/>
      <c r="R23" s="67"/>
      <c r="S23" s="71">
        <f t="shared" si="0"/>
        <v>12.6175</v>
      </c>
      <c r="T23" s="72">
        <f t="shared" si="1"/>
        <v>12.6175</v>
      </c>
      <c r="U23" s="51" t="s">
        <v>450</v>
      </c>
      <c r="V23" s="54" t="s">
        <v>453</v>
      </c>
      <c r="W23" s="14"/>
    </row>
    <row r="24" spans="1:24" x14ac:dyDescent="0.25">
      <c r="A24" s="67">
        <v>18</v>
      </c>
      <c r="B24" s="67">
        <v>4007233</v>
      </c>
      <c r="C24" s="67">
        <v>2003</v>
      </c>
      <c r="D24" s="67" t="s">
        <v>206</v>
      </c>
      <c r="E24" s="67" t="s">
        <v>58</v>
      </c>
      <c r="F24" s="67" t="s">
        <v>207</v>
      </c>
      <c r="G24" s="67" t="s">
        <v>208</v>
      </c>
      <c r="H24" s="75">
        <v>30253</v>
      </c>
      <c r="I24" s="67" t="s">
        <v>63</v>
      </c>
      <c r="J24" s="67" t="s">
        <v>209</v>
      </c>
      <c r="K24" s="67">
        <v>2007</v>
      </c>
      <c r="L24" s="67" t="s">
        <v>72</v>
      </c>
      <c r="M24" s="67">
        <v>12.23</v>
      </c>
      <c r="N24" s="67">
        <v>13.07</v>
      </c>
      <c r="O24" s="67">
        <v>12.02</v>
      </c>
      <c r="P24" s="67">
        <v>12.57</v>
      </c>
      <c r="Q24" s="67"/>
      <c r="R24" s="67"/>
      <c r="S24" s="71">
        <f t="shared" si="0"/>
        <v>12.4725</v>
      </c>
      <c r="T24" s="72">
        <f t="shared" si="1"/>
        <v>12.4725</v>
      </c>
      <c r="U24" s="51" t="s">
        <v>450</v>
      </c>
      <c r="V24" s="54" t="s">
        <v>453</v>
      </c>
      <c r="W24" s="14"/>
    </row>
    <row r="25" spans="1:24" x14ac:dyDescent="0.25">
      <c r="A25" s="77">
        <v>19</v>
      </c>
      <c r="B25" s="67">
        <v>34053079</v>
      </c>
      <c r="C25" s="79">
        <v>2015</v>
      </c>
      <c r="D25" s="67" t="s">
        <v>333</v>
      </c>
      <c r="E25" s="67" t="s">
        <v>334</v>
      </c>
      <c r="F25" s="73" t="s">
        <v>436</v>
      </c>
      <c r="G25" s="73" t="s">
        <v>437</v>
      </c>
      <c r="H25" s="76" t="s">
        <v>335</v>
      </c>
      <c r="I25" s="67" t="s">
        <v>62</v>
      </c>
      <c r="J25" s="67" t="s">
        <v>78</v>
      </c>
      <c r="K25" s="67">
        <v>2019</v>
      </c>
      <c r="L25" s="67" t="s">
        <v>125</v>
      </c>
      <c r="M25" s="67" t="s">
        <v>336</v>
      </c>
      <c r="N25" s="67" t="s">
        <v>337</v>
      </c>
      <c r="O25" s="67" t="s">
        <v>338</v>
      </c>
      <c r="P25" s="67" t="s">
        <v>339</v>
      </c>
      <c r="Q25" s="67"/>
      <c r="R25" s="67"/>
      <c r="S25" s="71">
        <f t="shared" si="0"/>
        <v>12.4625</v>
      </c>
      <c r="T25" s="72">
        <f t="shared" si="1"/>
        <v>12.4625</v>
      </c>
      <c r="U25" s="51" t="s">
        <v>450</v>
      </c>
      <c r="V25" s="54" t="s">
        <v>453</v>
      </c>
      <c r="W25" s="14"/>
    </row>
    <row r="26" spans="1:24" x14ac:dyDescent="0.25">
      <c r="A26" s="67">
        <v>20</v>
      </c>
      <c r="B26" s="67">
        <v>4002606</v>
      </c>
      <c r="C26" s="67">
        <v>2003</v>
      </c>
      <c r="D26" s="67" t="s">
        <v>148</v>
      </c>
      <c r="E26" s="67" t="s">
        <v>149</v>
      </c>
      <c r="F26" s="67" t="s">
        <v>150</v>
      </c>
      <c r="G26" s="67" t="s">
        <v>151</v>
      </c>
      <c r="H26" s="80">
        <v>31117</v>
      </c>
      <c r="I26" s="67" t="s">
        <v>65</v>
      </c>
      <c r="J26" s="67" t="s">
        <v>152</v>
      </c>
      <c r="K26" s="67">
        <v>2007</v>
      </c>
      <c r="L26" s="67" t="s">
        <v>153</v>
      </c>
      <c r="M26" s="67">
        <v>11.86</v>
      </c>
      <c r="N26" s="67">
        <v>12.86</v>
      </c>
      <c r="O26" s="67">
        <v>11.74</v>
      </c>
      <c r="P26" s="67">
        <v>13.13</v>
      </c>
      <c r="Q26" s="67"/>
      <c r="R26" s="67"/>
      <c r="S26" s="71">
        <f t="shared" si="0"/>
        <v>12.397500000000001</v>
      </c>
      <c r="T26" s="72">
        <f t="shared" si="1"/>
        <v>12.397500000000001</v>
      </c>
      <c r="U26" s="51" t="s">
        <v>450</v>
      </c>
      <c r="V26" s="54" t="s">
        <v>453</v>
      </c>
      <c r="W26" s="14"/>
    </row>
    <row r="27" spans="1:24" x14ac:dyDescent="0.25">
      <c r="A27" s="67">
        <v>21</v>
      </c>
      <c r="B27" s="67">
        <v>411744</v>
      </c>
      <c r="C27" s="67">
        <v>2002</v>
      </c>
      <c r="D27" s="67" t="s">
        <v>94</v>
      </c>
      <c r="E27" s="67" t="s">
        <v>95</v>
      </c>
      <c r="F27" s="68" t="s">
        <v>395</v>
      </c>
      <c r="G27" s="68" t="s">
        <v>396</v>
      </c>
      <c r="H27" s="69">
        <v>27402</v>
      </c>
      <c r="I27" s="67" t="s">
        <v>65</v>
      </c>
      <c r="J27" s="67" t="s">
        <v>75</v>
      </c>
      <c r="K27" s="67">
        <v>2006</v>
      </c>
      <c r="L27" s="67" t="s">
        <v>82</v>
      </c>
      <c r="M27" s="67">
        <v>11.38</v>
      </c>
      <c r="N27" s="67">
        <v>12.97</v>
      </c>
      <c r="O27" s="67">
        <v>12.53</v>
      </c>
      <c r="P27" s="67">
        <v>12.68</v>
      </c>
      <c r="Q27" s="67"/>
      <c r="R27" s="67"/>
      <c r="S27" s="71">
        <f t="shared" si="0"/>
        <v>12.39</v>
      </c>
      <c r="T27" s="72">
        <f t="shared" si="1"/>
        <v>12.39</v>
      </c>
      <c r="U27" s="51" t="s">
        <v>450</v>
      </c>
      <c r="V27" s="54" t="s">
        <v>453</v>
      </c>
      <c r="W27" s="14"/>
    </row>
    <row r="28" spans="1:24" x14ac:dyDescent="0.25">
      <c r="A28" s="67">
        <v>22</v>
      </c>
      <c r="B28" s="67">
        <v>4006067</v>
      </c>
      <c r="C28" s="67">
        <v>2005</v>
      </c>
      <c r="D28" s="67" t="s">
        <v>270</v>
      </c>
      <c r="E28" s="67" t="s">
        <v>236</v>
      </c>
      <c r="F28" s="68" t="s">
        <v>403</v>
      </c>
      <c r="G28" s="68" t="s">
        <v>238</v>
      </c>
      <c r="H28" s="69">
        <v>31519</v>
      </c>
      <c r="I28" s="70" t="s">
        <v>447</v>
      </c>
      <c r="J28" s="67" t="s">
        <v>298</v>
      </c>
      <c r="K28" s="67"/>
      <c r="L28" s="67" t="s">
        <v>72</v>
      </c>
      <c r="M28" s="67">
        <v>13.04</v>
      </c>
      <c r="N28" s="67">
        <v>12.86</v>
      </c>
      <c r="O28" s="67">
        <v>11.45</v>
      </c>
      <c r="P28" s="67">
        <v>12.08</v>
      </c>
      <c r="Q28" s="67"/>
      <c r="R28" s="67"/>
      <c r="S28" s="71">
        <f t="shared" si="0"/>
        <v>12.3575</v>
      </c>
      <c r="T28" s="72">
        <f t="shared" si="1"/>
        <v>12.3575</v>
      </c>
      <c r="U28" s="51" t="s">
        <v>450</v>
      </c>
      <c r="V28" s="54" t="s">
        <v>453</v>
      </c>
      <c r="W28" s="14"/>
    </row>
    <row r="29" spans="1:24" x14ac:dyDescent="0.25">
      <c r="A29" s="77">
        <v>23</v>
      </c>
      <c r="B29" s="67">
        <v>4007772</v>
      </c>
      <c r="C29" s="67">
        <v>2003</v>
      </c>
      <c r="D29" s="67" t="s">
        <v>37</v>
      </c>
      <c r="E29" s="67" t="s">
        <v>88</v>
      </c>
      <c r="F29" s="68" t="s">
        <v>389</v>
      </c>
      <c r="G29" s="68" t="s">
        <v>390</v>
      </c>
      <c r="H29" s="81">
        <v>30710</v>
      </c>
      <c r="I29" s="67" t="s">
        <v>61</v>
      </c>
      <c r="J29" s="67" t="s">
        <v>75</v>
      </c>
      <c r="K29" s="67">
        <v>2007</v>
      </c>
      <c r="L29" s="67" t="s">
        <v>72</v>
      </c>
      <c r="M29" s="67">
        <v>11.67</v>
      </c>
      <c r="N29" s="67">
        <v>11.42</v>
      </c>
      <c r="O29" s="67">
        <v>12.04</v>
      </c>
      <c r="P29" s="67">
        <v>14.03</v>
      </c>
      <c r="Q29" s="67"/>
      <c r="R29" s="67"/>
      <c r="S29" s="71">
        <f t="shared" si="0"/>
        <v>12.290000000000001</v>
      </c>
      <c r="T29" s="72">
        <f t="shared" si="1"/>
        <v>12.290000000000001</v>
      </c>
      <c r="U29" s="51" t="s">
        <v>450</v>
      </c>
      <c r="V29" s="54" t="s">
        <v>453</v>
      </c>
      <c r="W29" s="14"/>
    </row>
    <row r="30" spans="1:24" x14ac:dyDescent="0.25">
      <c r="A30" s="67">
        <v>24</v>
      </c>
      <c r="B30" s="67">
        <v>4000240</v>
      </c>
      <c r="C30" s="67">
        <v>2004</v>
      </c>
      <c r="D30" s="67" t="s">
        <v>280</v>
      </c>
      <c r="E30" s="67" t="s">
        <v>281</v>
      </c>
      <c r="F30" s="73" t="s">
        <v>414</v>
      </c>
      <c r="G30" s="73" t="s">
        <v>415</v>
      </c>
      <c r="H30" s="82">
        <v>31104</v>
      </c>
      <c r="I30" s="70" t="s">
        <v>447</v>
      </c>
      <c r="J30" s="67" t="s">
        <v>298</v>
      </c>
      <c r="K30" s="67"/>
      <c r="L30" s="67" t="s">
        <v>72</v>
      </c>
      <c r="M30" s="67">
        <v>11.76</v>
      </c>
      <c r="N30" s="67">
        <v>12.89</v>
      </c>
      <c r="O30" s="67">
        <v>12.05</v>
      </c>
      <c r="P30" s="67">
        <v>12.81</v>
      </c>
      <c r="Q30" s="67"/>
      <c r="R30" s="67">
        <v>1</v>
      </c>
      <c r="S30" s="71">
        <f t="shared" si="0"/>
        <v>12.3775</v>
      </c>
      <c r="T30" s="72">
        <f t="shared" si="1"/>
        <v>12.253724999999999</v>
      </c>
      <c r="U30" s="51" t="s">
        <v>450</v>
      </c>
      <c r="V30" s="54" t="s">
        <v>453</v>
      </c>
      <c r="W30" s="14"/>
    </row>
    <row r="31" spans="1:24" x14ac:dyDescent="0.25">
      <c r="A31" s="77">
        <v>25</v>
      </c>
      <c r="B31" s="67">
        <v>4009197</v>
      </c>
      <c r="C31" s="67">
        <v>2006</v>
      </c>
      <c r="D31" s="67" t="s">
        <v>79</v>
      </c>
      <c r="E31" s="67" t="s">
        <v>80</v>
      </c>
      <c r="F31" s="73" t="s">
        <v>383</v>
      </c>
      <c r="G31" s="73" t="s">
        <v>384</v>
      </c>
      <c r="H31" s="82">
        <v>31718</v>
      </c>
      <c r="I31" s="67" t="s">
        <v>81</v>
      </c>
      <c r="J31" s="67" t="s">
        <v>71</v>
      </c>
      <c r="K31" s="67">
        <v>2010</v>
      </c>
      <c r="L31" s="67" t="s">
        <v>82</v>
      </c>
      <c r="M31" s="67">
        <v>12.75</v>
      </c>
      <c r="N31" s="67">
        <v>11.45</v>
      </c>
      <c r="O31" s="67">
        <v>12.36</v>
      </c>
      <c r="P31" s="67">
        <v>12.31</v>
      </c>
      <c r="Q31" s="67"/>
      <c r="R31" s="67"/>
      <c r="S31" s="71">
        <f t="shared" si="0"/>
        <v>12.217500000000001</v>
      </c>
      <c r="T31" s="72">
        <f t="shared" si="1"/>
        <v>12.217500000000001</v>
      </c>
      <c r="U31" s="51" t="s">
        <v>450</v>
      </c>
      <c r="V31" s="54" t="s">
        <v>453</v>
      </c>
      <c r="W31" s="14"/>
    </row>
    <row r="32" spans="1:24" x14ac:dyDescent="0.25">
      <c r="A32" s="67">
        <v>26</v>
      </c>
      <c r="B32" s="67">
        <v>34061511</v>
      </c>
      <c r="C32" s="68">
        <v>2016</v>
      </c>
      <c r="D32" s="67" t="s">
        <v>326</v>
      </c>
      <c r="E32" s="67" t="s">
        <v>327</v>
      </c>
      <c r="F32" s="68" t="s">
        <v>434</v>
      </c>
      <c r="G32" s="68" t="s">
        <v>435</v>
      </c>
      <c r="H32" s="70" t="s">
        <v>328</v>
      </c>
      <c r="I32" s="67" t="s">
        <v>62</v>
      </c>
      <c r="J32" s="67" t="s">
        <v>78</v>
      </c>
      <c r="K32" s="67">
        <v>2020</v>
      </c>
      <c r="L32" s="67" t="s">
        <v>125</v>
      </c>
      <c r="M32" s="67" t="s">
        <v>329</v>
      </c>
      <c r="N32" s="67" t="s">
        <v>330</v>
      </c>
      <c r="O32" s="67" t="s">
        <v>331</v>
      </c>
      <c r="P32" s="67" t="s">
        <v>332</v>
      </c>
      <c r="Q32" s="67"/>
      <c r="R32" s="67"/>
      <c r="S32" s="71">
        <f t="shared" si="0"/>
        <v>12.024999999999999</v>
      </c>
      <c r="T32" s="72">
        <f t="shared" si="1"/>
        <v>12.024999999999999</v>
      </c>
      <c r="U32" s="51" t="s">
        <v>450</v>
      </c>
      <c r="V32" s="56" t="s">
        <v>454</v>
      </c>
      <c r="W32" s="49" t="s">
        <v>165</v>
      </c>
      <c r="X32" s="50"/>
    </row>
    <row r="33" spans="1:23" x14ac:dyDescent="0.25">
      <c r="A33" s="67">
        <v>27</v>
      </c>
      <c r="B33" s="67">
        <v>34073926</v>
      </c>
      <c r="C33" s="67">
        <v>2015</v>
      </c>
      <c r="D33" s="67" t="s">
        <v>252</v>
      </c>
      <c r="E33" s="67" t="s">
        <v>253</v>
      </c>
      <c r="F33" s="67" t="s">
        <v>254</v>
      </c>
      <c r="G33" s="67" t="s">
        <v>255</v>
      </c>
      <c r="H33" s="83">
        <v>35622</v>
      </c>
      <c r="I33" s="67" t="s">
        <v>256</v>
      </c>
      <c r="J33" s="67" t="s">
        <v>257</v>
      </c>
      <c r="K33" s="67">
        <v>2019</v>
      </c>
      <c r="L33" s="67" t="s">
        <v>82</v>
      </c>
      <c r="M33" s="67">
        <v>11.09</v>
      </c>
      <c r="N33" s="67">
        <v>12.29</v>
      </c>
      <c r="O33" s="67">
        <v>12.38</v>
      </c>
      <c r="P33" s="67">
        <v>12.33</v>
      </c>
      <c r="Q33" s="67"/>
      <c r="R33" s="67"/>
      <c r="S33" s="71">
        <f t="shared" si="0"/>
        <v>12.022500000000001</v>
      </c>
      <c r="T33" s="72">
        <f t="shared" si="1"/>
        <v>12.022500000000001</v>
      </c>
      <c r="U33" s="51" t="s">
        <v>450</v>
      </c>
      <c r="V33" s="56" t="s">
        <v>454</v>
      </c>
      <c r="W33" s="14"/>
    </row>
    <row r="34" spans="1:23" x14ac:dyDescent="0.25">
      <c r="A34" s="67">
        <v>28</v>
      </c>
      <c r="B34" s="67">
        <v>409116</v>
      </c>
      <c r="C34" s="67">
        <v>1998</v>
      </c>
      <c r="D34" s="67" t="s">
        <v>348</v>
      </c>
      <c r="E34" s="67" t="s">
        <v>263</v>
      </c>
      <c r="F34" s="68" t="s">
        <v>440</v>
      </c>
      <c r="G34" s="68" t="s">
        <v>265</v>
      </c>
      <c r="H34" s="70" t="s">
        <v>349</v>
      </c>
      <c r="I34" s="67" t="s">
        <v>350</v>
      </c>
      <c r="J34" s="67" t="s">
        <v>302</v>
      </c>
      <c r="K34" s="67">
        <v>2002</v>
      </c>
      <c r="L34" s="67" t="s">
        <v>351</v>
      </c>
      <c r="M34" s="67" t="s">
        <v>352</v>
      </c>
      <c r="N34" s="67" t="s">
        <v>353</v>
      </c>
      <c r="O34" s="67" t="s">
        <v>354</v>
      </c>
      <c r="P34" s="67" t="s">
        <v>355</v>
      </c>
      <c r="Q34" s="67"/>
      <c r="R34" s="67">
        <v>1</v>
      </c>
      <c r="S34" s="71">
        <f t="shared" si="0"/>
        <v>12.117500000000001</v>
      </c>
      <c r="T34" s="72">
        <f t="shared" si="1"/>
        <v>11.996325000000001</v>
      </c>
      <c r="U34" s="51" t="s">
        <v>450</v>
      </c>
      <c r="V34" s="56" t="s">
        <v>454</v>
      </c>
      <c r="W34" s="14"/>
    </row>
    <row r="35" spans="1:23" x14ac:dyDescent="0.25">
      <c r="A35" s="67">
        <v>29</v>
      </c>
      <c r="B35" s="67">
        <v>34008403</v>
      </c>
      <c r="C35" s="67">
        <v>2019</v>
      </c>
      <c r="D35" s="67" t="s">
        <v>363</v>
      </c>
      <c r="E35" s="67" t="s">
        <v>364</v>
      </c>
      <c r="F35" s="68" t="s">
        <v>443</v>
      </c>
      <c r="G35" s="68" t="s">
        <v>444</v>
      </c>
      <c r="H35" s="70" t="s">
        <v>365</v>
      </c>
      <c r="I35" s="67" t="s">
        <v>310</v>
      </c>
      <c r="J35" s="67" t="s">
        <v>78</v>
      </c>
      <c r="K35" s="67">
        <v>2023</v>
      </c>
      <c r="L35" s="67" t="s">
        <v>125</v>
      </c>
      <c r="M35" s="67" t="s">
        <v>366</v>
      </c>
      <c r="N35" s="67" t="s">
        <v>367</v>
      </c>
      <c r="O35" s="67" t="s">
        <v>368</v>
      </c>
      <c r="P35" s="67" t="s">
        <v>369</v>
      </c>
      <c r="Q35" s="67"/>
      <c r="R35" s="67">
        <v>1</v>
      </c>
      <c r="S35" s="71">
        <f t="shared" si="0"/>
        <v>12.1175</v>
      </c>
      <c r="T35" s="72">
        <f t="shared" si="1"/>
        <v>11.996324999999999</v>
      </c>
      <c r="U35" s="51" t="s">
        <v>450</v>
      </c>
      <c r="V35" s="56" t="s">
        <v>454</v>
      </c>
      <c r="W35" s="14"/>
    </row>
    <row r="36" spans="1:23" x14ac:dyDescent="0.25">
      <c r="A36" s="67">
        <v>30</v>
      </c>
      <c r="B36" s="67">
        <v>34002871</v>
      </c>
      <c r="C36" s="67">
        <v>2019</v>
      </c>
      <c r="D36" s="67" t="s">
        <v>278</v>
      </c>
      <c r="E36" s="67" t="s">
        <v>279</v>
      </c>
      <c r="F36" s="68" t="s">
        <v>412</v>
      </c>
      <c r="G36" s="68" t="s">
        <v>413</v>
      </c>
      <c r="H36" s="81">
        <v>37026</v>
      </c>
      <c r="I36" s="70" t="s">
        <v>447</v>
      </c>
      <c r="J36" s="67" t="s">
        <v>299</v>
      </c>
      <c r="K36" s="67"/>
      <c r="L36" s="67" t="s">
        <v>82</v>
      </c>
      <c r="M36" s="67">
        <v>12.73</v>
      </c>
      <c r="N36" s="67">
        <v>11.08</v>
      </c>
      <c r="O36" s="67">
        <v>11.54</v>
      </c>
      <c r="P36" s="67">
        <v>12.47</v>
      </c>
      <c r="Q36" s="67"/>
      <c r="R36" s="67"/>
      <c r="S36" s="71">
        <f t="shared" si="0"/>
        <v>11.954999999999998</v>
      </c>
      <c r="T36" s="72">
        <f t="shared" si="1"/>
        <v>11.954999999999998</v>
      </c>
      <c r="U36" s="51" t="s">
        <v>450</v>
      </c>
      <c r="V36" s="56" t="s">
        <v>454</v>
      </c>
      <c r="W36" s="14"/>
    </row>
    <row r="37" spans="1:23" x14ac:dyDescent="0.25">
      <c r="A37" s="67">
        <v>31</v>
      </c>
      <c r="B37" s="67">
        <v>34080662</v>
      </c>
      <c r="C37" s="67">
        <v>2018</v>
      </c>
      <c r="D37" s="67" t="s">
        <v>258</v>
      </c>
      <c r="E37" s="67" t="s">
        <v>259</v>
      </c>
      <c r="F37" s="67" t="s">
        <v>260</v>
      </c>
      <c r="G37" s="67" t="s">
        <v>261</v>
      </c>
      <c r="H37" s="83">
        <v>36202</v>
      </c>
      <c r="I37" s="67" t="s">
        <v>60</v>
      </c>
      <c r="J37" s="67" t="s">
        <v>124</v>
      </c>
      <c r="K37" s="67">
        <v>2022</v>
      </c>
      <c r="L37" s="67" t="s">
        <v>72</v>
      </c>
      <c r="M37" s="67">
        <v>12.34</v>
      </c>
      <c r="N37" s="67">
        <v>11.82</v>
      </c>
      <c r="O37" s="67">
        <v>12.5</v>
      </c>
      <c r="P37" s="67">
        <v>11.07</v>
      </c>
      <c r="Q37" s="67"/>
      <c r="R37" s="67"/>
      <c r="S37" s="71">
        <f t="shared" si="0"/>
        <v>11.932500000000001</v>
      </c>
      <c r="T37" s="72">
        <f t="shared" si="1"/>
        <v>11.932500000000001</v>
      </c>
      <c r="U37" s="51" t="s">
        <v>450</v>
      </c>
      <c r="V37" s="56" t="s">
        <v>454</v>
      </c>
      <c r="W37" s="14"/>
    </row>
    <row r="38" spans="1:23" x14ac:dyDescent="0.25">
      <c r="A38" s="67">
        <v>32</v>
      </c>
      <c r="B38" s="67">
        <v>411205</v>
      </c>
      <c r="C38" s="67">
        <v>2001</v>
      </c>
      <c r="D38" s="67" t="s">
        <v>83</v>
      </c>
      <c r="E38" s="67" t="s">
        <v>84</v>
      </c>
      <c r="F38" s="73" t="s">
        <v>385</v>
      </c>
      <c r="G38" s="73" t="s">
        <v>386</v>
      </c>
      <c r="H38" s="82">
        <v>29977</v>
      </c>
      <c r="I38" s="67" t="s">
        <v>64</v>
      </c>
      <c r="J38" s="67" t="s">
        <v>71</v>
      </c>
      <c r="K38" s="67">
        <v>2006</v>
      </c>
      <c r="L38" s="67" t="s">
        <v>85</v>
      </c>
      <c r="M38" s="67">
        <v>10.55</v>
      </c>
      <c r="N38" s="67">
        <v>11.65</v>
      </c>
      <c r="O38" s="67">
        <v>12.7</v>
      </c>
      <c r="P38" s="67">
        <v>12.8</v>
      </c>
      <c r="Q38" s="67"/>
      <c r="R38" s="67">
        <v>1</v>
      </c>
      <c r="S38" s="71">
        <f t="shared" si="0"/>
        <v>11.925000000000001</v>
      </c>
      <c r="T38" s="72">
        <f t="shared" si="1"/>
        <v>11.80575</v>
      </c>
      <c r="U38" s="51" t="s">
        <v>450</v>
      </c>
      <c r="V38" s="56" t="s">
        <v>454</v>
      </c>
      <c r="W38" s="14"/>
    </row>
    <row r="39" spans="1:23" x14ac:dyDescent="0.25">
      <c r="A39" s="67">
        <v>33</v>
      </c>
      <c r="B39" s="67">
        <v>35064048</v>
      </c>
      <c r="C39" s="73">
        <v>2006</v>
      </c>
      <c r="D39" s="67" t="s">
        <v>292</v>
      </c>
      <c r="E39" s="67" t="s">
        <v>293</v>
      </c>
      <c r="F39" s="73" t="s">
        <v>426</v>
      </c>
      <c r="G39" s="73" t="s">
        <v>427</v>
      </c>
      <c r="H39" s="82">
        <v>36059</v>
      </c>
      <c r="I39" s="70" t="s">
        <v>449</v>
      </c>
      <c r="J39" s="67" t="s">
        <v>297</v>
      </c>
      <c r="K39" s="67"/>
      <c r="L39" s="67" t="s">
        <v>72</v>
      </c>
      <c r="M39" s="67">
        <v>11.71</v>
      </c>
      <c r="N39" s="67">
        <v>10.220000000000001</v>
      </c>
      <c r="O39" s="67">
        <v>12.51</v>
      </c>
      <c r="P39" s="67">
        <v>12.57</v>
      </c>
      <c r="Q39" s="67"/>
      <c r="R39" s="67"/>
      <c r="S39" s="71">
        <f t="shared" ref="S39:S67" si="2">(P39+O39+N39+M39)/4</f>
        <v>11.7525</v>
      </c>
      <c r="T39" s="72">
        <f t="shared" ref="T39:T70" si="3">S39*(1-0.04*(Q39+R39/4))</f>
        <v>11.7525</v>
      </c>
      <c r="U39" s="51" t="s">
        <v>450</v>
      </c>
      <c r="V39" s="56" t="s">
        <v>454</v>
      </c>
      <c r="W39" s="14"/>
    </row>
    <row r="40" spans="1:23" x14ac:dyDescent="0.25">
      <c r="A40" s="67">
        <v>34</v>
      </c>
      <c r="B40" s="67">
        <v>405058</v>
      </c>
      <c r="C40" s="67">
        <v>2001</v>
      </c>
      <c r="D40" s="67" t="s">
        <v>79</v>
      </c>
      <c r="E40" s="67" t="s">
        <v>178</v>
      </c>
      <c r="F40" s="67" t="s">
        <v>179</v>
      </c>
      <c r="G40" s="67" t="s">
        <v>180</v>
      </c>
      <c r="H40" s="83">
        <v>30049</v>
      </c>
      <c r="I40" s="67" t="s">
        <v>65</v>
      </c>
      <c r="J40" s="67" t="s">
        <v>181</v>
      </c>
      <c r="K40" s="67">
        <v>2005</v>
      </c>
      <c r="L40" s="67" t="s">
        <v>182</v>
      </c>
      <c r="M40" s="67">
        <v>12.16</v>
      </c>
      <c r="N40" s="67">
        <v>11.21</v>
      </c>
      <c r="O40" s="67">
        <v>11.59</v>
      </c>
      <c r="P40" s="67">
        <v>12</v>
      </c>
      <c r="Q40" s="67"/>
      <c r="R40" s="67"/>
      <c r="S40" s="71">
        <f t="shared" si="2"/>
        <v>11.739999999999998</v>
      </c>
      <c r="T40" s="72">
        <f t="shared" si="3"/>
        <v>11.739999999999998</v>
      </c>
      <c r="U40" s="51" t="s">
        <v>450</v>
      </c>
      <c r="V40" s="56" t="s">
        <v>454</v>
      </c>
      <c r="W40" s="14"/>
    </row>
    <row r="41" spans="1:23" x14ac:dyDescent="0.25">
      <c r="A41" s="67">
        <v>35</v>
      </c>
      <c r="B41" s="67">
        <v>4209</v>
      </c>
      <c r="C41" s="67">
        <v>2002</v>
      </c>
      <c r="D41" s="67" t="s">
        <v>127</v>
      </c>
      <c r="E41" s="67" t="s">
        <v>57</v>
      </c>
      <c r="F41" s="67" t="s">
        <v>128</v>
      </c>
      <c r="G41" s="67" t="s">
        <v>129</v>
      </c>
      <c r="H41" s="83">
        <v>30240</v>
      </c>
      <c r="I41" s="67" t="s">
        <v>107</v>
      </c>
      <c r="J41" s="67" t="s">
        <v>130</v>
      </c>
      <c r="K41" s="67">
        <v>2006</v>
      </c>
      <c r="L41" s="67" t="s">
        <v>131</v>
      </c>
      <c r="M41" s="67">
        <v>11.48</v>
      </c>
      <c r="N41" s="67">
        <v>11.51</v>
      </c>
      <c r="O41" s="67">
        <v>11.63</v>
      </c>
      <c r="P41" s="67">
        <v>12.3</v>
      </c>
      <c r="Q41" s="67"/>
      <c r="R41" s="67"/>
      <c r="S41" s="71">
        <f t="shared" si="2"/>
        <v>11.73</v>
      </c>
      <c r="T41" s="72">
        <f t="shared" si="3"/>
        <v>11.73</v>
      </c>
      <c r="U41" s="51" t="s">
        <v>450</v>
      </c>
      <c r="V41" s="56" t="s">
        <v>454</v>
      </c>
      <c r="W41" s="14"/>
    </row>
    <row r="42" spans="1:23" x14ac:dyDescent="0.25">
      <c r="A42" s="67">
        <v>36</v>
      </c>
      <c r="B42" s="67">
        <v>4006533</v>
      </c>
      <c r="C42" s="67">
        <v>2005</v>
      </c>
      <c r="D42" s="67" t="s">
        <v>89</v>
      </c>
      <c r="E42" s="67" t="s">
        <v>90</v>
      </c>
      <c r="F42" s="73" t="s">
        <v>391</v>
      </c>
      <c r="G42" s="73" t="s">
        <v>392</v>
      </c>
      <c r="H42" s="82">
        <v>31948</v>
      </c>
      <c r="I42" s="67" t="s">
        <v>91</v>
      </c>
      <c r="J42" s="67" t="s">
        <v>71</v>
      </c>
      <c r="K42" s="67">
        <v>2009</v>
      </c>
      <c r="L42" s="67" t="s">
        <v>72</v>
      </c>
      <c r="M42" s="67">
        <v>12.46</v>
      </c>
      <c r="N42" s="67">
        <v>10.52</v>
      </c>
      <c r="O42" s="67">
        <v>11.46</v>
      </c>
      <c r="P42" s="67">
        <v>12.4</v>
      </c>
      <c r="Q42" s="67"/>
      <c r="R42" s="67"/>
      <c r="S42" s="71">
        <f t="shared" si="2"/>
        <v>11.709999999999999</v>
      </c>
      <c r="T42" s="72">
        <f t="shared" si="3"/>
        <v>11.709999999999999</v>
      </c>
      <c r="U42" s="51" t="s">
        <v>450</v>
      </c>
      <c r="V42" s="56" t="s">
        <v>454</v>
      </c>
      <c r="W42" s="14"/>
    </row>
    <row r="43" spans="1:23" x14ac:dyDescent="0.25">
      <c r="A43" s="67">
        <v>37</v>
      </c>
      <c r="B43" s="67">
        <v>34001113</v>
      </c>
      <c r="C43" s="67">
        <v>2019</v>
      </c>
      <c r="D43" s="67" t="s">
        <v>276</v>
      </c>
      <c r="E43" s="67" t="s">
        <v>277</v>
      </c>
      <c r="F43" s="73" t="s">
        <v>410</v>
      </c>
      <c r="G43" s="73" t="s">
        <v>411</v>
      </c>
      <c r="H43" s="82">
        <v>37199</v>
      </c>
      <c r="I43" s="70" t="s">
        <v>447</v>
      </c>
      <c r="J43" s="67" t="s">
        <v>299</v>
      </c>
      <c r="K43" s="67"/>
      <c r="L43" s="67" t="s">
        <v>72</v>
      </c>
      <c r="M43" s="67">
        <v>12.93</v>
      </c>
      <c r="N43" s="67">
        <v>10.73</v>
      </c>
      <c r="O43" s="67">
        <v>11.73</v>
      </c>
      <c r="P43" s="67">
        <v>11.39</v>
      </c>
      <c r="Q43" s="67"/>
      <c r="R43" s="67"/>
      <c r="S43" s="71">
        <f t="shared" si="2"/>
        <v>11.695</v>
      </c>
      <c r="T43" s="72">
        <f t="shared" si="3"/>
        <v>11.695</v>
      </c>
      <c r="U43" s="51" t="s">
        <v>450</v>
      </c>
      <c r="V43" s="56" t="s">
        <v>454</v>
      </c>
      <c r="W43" s="14"/>
    </row>
    <row r="44" spans="1:23" x14ac:dyDescent="0.25">
      <c r="A44" s="67">
        <v>38</v>
      </c>
      <c r="B44" s="67">
        <v>4008602</v>
      </c>
      <c r="C44" s="67">
        <v>2005</v>
      </c>
      <c r="D44" s="67" t="s">
        <v>210</v>
      </c>
      <c r="E44" s="67" t="s">
        <v>211</v>
      </c>
      <c r="F44" s="67" t="s">
        <v>212</v>
      </c>
      <c r="G44" s="67" t="s">
        <v>213</v>
      </c>
      <c r="H44" s="83">
        <v>31777</v>
      </c>
      <c r="I44" s="67" t="s">
        <v>214</v>
      </c>
      <c r="J44" s="67" t="s">
        <v>18</v>
      </c>
      <c r="K44" s="67">
        <v>2009</v>
      </c>
      <c r="L44" s="67" t="s">
        <v>72</v>
      </c>
      <c r="M44" s="67">
        <v>11.52</v>
      </c>
      <c r="N44" s="67">
        <v>10.75</v>
      </c>
      <c r="O44" s="67">
        <v>11.69</v>
      </c>
      <c r="P44" s="67">
        <v>12.77</v>
      </c>
      <c r="Q44" s="67"/>
      <c r="R44" s="67"/>
      <c r="S44" s="71">
        <f t="shared" si="2"/>
        <v>11.682500000000001</v>
      </c>
      <c r="T44" s="72">
        <f t="shared" si="3"/>
        <v>11.682500000000001</v>
      </c>
      <c r="U44" s="51" t="s">
        <v>450</v>
      </c>
      <c r="V44" s="56" t="s">
        <v>454</v>
      </c>
      <c r="W44" s="14"/>
    </row>
    <row r="45" spans="1:23" x14ac:dyDescent="0.25">
      <c r="A45" s="67">
        <v>39</v>
      </c>
      <c r="B45" s="67">
        <v>4002232</v>
      </c>
      <c r="C45" s="67">
        <v>2004</v>
      </c>
      <c r="D45" s="67" t="s">
        <v>138</v>
      </c>
      <c r="E45" s="67" t="s">
        <v>139</v>
      </c>
      <c r="F45" s="67" t="s">
        <v>140</v>
      </c>
      <c r="G45" s="67" t="s">
        <v>141</v>
      </c>
      <c r="H45" s="83">
        <v>30818</v>
      </c>
      <c r="I45" s="67" t="s">
        <v>65</v>
      </c>
      <c r="J45" s="67" t="s">
        <v>142</v>
      </c>
      <c r="K45" s="67">
        <v>2008</v>
      </c>
      <c r="L45" s="67" t="s">
        <v>143</v>
      </c>
      <c r="M45" s="67">
        <v>11.8</v>
      </c>
      <c r="N45" s="67">
        <v>11.47</v>
      </c>
      <c r="O45" s="67">
        <v>10.9</v>
      </c>
      <c r="P45" s="67">
        <v>12.18</v>
      </c>
      <c r="Q45" s="67"/>
      <c r="R45" s="67"/>
      <c r="S45" s="71">
        <f t="shared" si="2"/>
        <v>11.587499999999999</v>
      </c>
      <c r="T45" s="72">
        <f t="shared" si="3"/>
        <v>11.587499999999999</v>
      </c>
      <c r="U45" s="51" t="s">
        <v>450</v>
      </c>
      <c r="V45" s="56" t="s">
        <v>454</v>
      </c>
      <c r="W45" s="14"/>
    </row>
    <row r="46" spans="1:23" x14ac:dyDescent="0.25">
      <c r="A46" s="67">
        <v>40</v>
      </c>
      <c r="B46" s="67">
        <v>4009511</v>
      </c>
      <c r="C46" s="67">
        <v>2003</v>
      </c>
      <c r="D46" s="67" t="s">
        <v>239</v>
      </c>
      <c r="E46" s="67" t="s">
        <v>240</v>
      </c>
      <c r="F46" s="67" t="s">
        <v>241</v>
      </c>
      <c r="G46" s="67" t="s">
        <v>242</v>
      </c>
      <c r="H46" s="83">
        <v>31186</v>
      </c>
      <c r="I46" s="67" t="s">
        <v>66</v>
      </c>
      <c r="J46" s="67" t="s">
        <v>196</v>
      </c>
      <c r="K46" s="67">
        <v>2007</v>
      </c>
      <c r="L46" s="67" t="s">
        <v>72</v>
      </c>
      <c r="M46" s="67">
        <v>11.95</v>
      </c>
      <c r="N46" s="67">
        <v>11.01</v>
      </c>
      <c r="O46" s="67">
        <v>10.62</v>
      </c>
      <c r="P46" s="67">
        <v>13.12</v>
      </c>
      <c r="Q46" s="67"/>
      <c r="R46" s="67">
        <v>1</v>
      </c>
      <c r="S46" s="71">
        <f t="shared" si="2"/>
        <v>11.675000000000001</v>
      </c>
      <c r="T46" s="72">
        <f t="shared" si="3"/>
        <v>11.558250000000001</v>
      </c>
      <c r="U46" s="51" t="s">
        <v>450</v>
      </c>
      <c r="V46" s="56" t="s">
        <v>454</v>
      </c>
      <c r="W46" s="14"/>
    </row>
    <row r="47" spans="1:23" x14ac:dyDescent="0.25">
      <c r="A47" s="67">
        <v>41</v>
      </c>
      <c r="B47" s="67">
        <v>34008164</v>
      </c>
      <c r="C47" s="67">
        <v>2018</v>
      </c>
      <c r="D47" s="67" t="s">
        <v>225</v>
      </c>
      <c r="E47" s="67" t="s">
        <v>226</v>
      </c>
      <c r="F47" s="67" t="s">
        <v>227</v>
      </c>
      <c r="G47" s="67" t="s">
        <v>228</v>
      </c>
      <c r="H47" s="83">
        <v>36550</v>
      </c>
      <c r="I47" s="67" t="s">
        <v>61</v>
      </c>
      <c r="J47" s="67" t="s">
        <v>78</v>
      </c>
      <c r="K47" s="67">
        <v>2022</v>
      </c>
      <c r="L47" s="67" t="s">
        <v>85</v>
      </c>
      <c r="M47" s="67">
        <v>10.31</v>
      </c>
      <c r="N47" s="67">
        <v>13</v>
      </c>
      <c r="O47" s="67">
        <v>12.64</v>
      </c>
      <c r="P47" s="67">
        <v>10.029999999999999</v>
      </c>
      <c r="Q47" s="67"/>
      <c r="R47" s="67"/>
      <c r="S47" s="71">
        <f t="shared" si="2"/>
        <v>11.495000000000001</v>
      </c>
      <c r="T47" s="72">
        <f t="shared" si="3"/>
        <v>11.495000000000001</v>
      </c>
      <c r="U47" s="51" t="s">
        <v>450</v>
      </c>
      <c r="V47" s="57" t="s">
        <v>455</v>
      </c>
      <c r="W47" s="14"/>
    </row>
    <row r="48" spans="1:23" x14ac:dyDescent="0.25">
      <c r="A48" s="77">
        <v>42</v>
      </c>
      <c r="B48" s="67">
        <v>4010648</v>
      </c>
      <c r="C48" s="67">
        <v>2004</v>
      </c>
      <c r="D48" s="67" t="s">
        <v>154</v>
      </c>
      <c r="E48" s="67" t="s">
        <v>155</v>
      </c>
      <c r="F48" s="67" t="s">
        <v>156</v>
      </c>
      <c r="G48" s="67" t="s">
        <v>157</v>
      </c>
      <c r="H48" s="83">
        <v>30957</v>
      </c>
      <c r="I48" s="67" t="s">
        <v>102</v>
      </c>
      <c r="J48" s="67" t="s">
        <v>158</v>
      </c>
      <c r="K48" s="67">
        <v>2008</v>
      </c>
      <c r="L48" s="67" t="s">
        <v>44</v>
      </c>
      <c r="M48" s="67">
        <v>11.64</v>
      </c>
      <c r="N48" s="67">
        <v>11.37</v>
      </c>
      <c r="O48" s="67">
        <v>11.4</v>
      </c>
      <c r="P48" s="67">
        <v>11.54</v>
      </c>
      <c r="Q48" s="67"/>
      <c r="R48" s="67"/>
      <c r="S48" s="71">
        <f t="shared" si="2"/>
        <v>11.487499999999999</v>
      </c>
      <c r="T48" s="72">
        <f t="shared" si="3"/>
        <v>11.487499999999999</v>
      </c>
      <c r="U48" s="51" t="s">
        <v>450</v>
      </c>
      <c r="V48" s="57" t="s">
        <v>455</v>
      </c>
      <c r="W48" s="14"/>
    </row>
    <row r="49" spans="1:23" x14ac:dyDescent="0.25">
      <c r="A49" s="67">
        <v>43</v>
      </c>
      <c r="B49" s="67">
        <v>34013194</v>
      </c>
      <c r="C49" s="67">
        <v>2018</v>
      </c>
      <c r="D49" s="67" t="s">
        <v>202</v>
      </c>
      <c r="E49" s="67" t="s">
        <v>203</v>
      </c>
      <c r="F49" s="67" t="s">
        <v>204</v>
      </c>
      <c r="G49" s="67" t="s">
        <v>205</v>
      </c>
      <c r="H49" s="83">
        <v>36487</v>
      </c>
      <c r="I49" s="67" t="s">
        <v>62</v>
      </c>
      <c r="J49" s="67" t="s">
        <v>78</v>
      </c>
      <c r="K49" s="67">
        <v>2022</v>
      </c>
      <c r="L49" s="67" t="s">
        <v>82</v>
      </c>
      <c r="M49" s="67">
        <v>12.16</v>
      </c>
      <c r="N49" s="67">
        <v>11.08</v>
      </c>
      <c r="O49" s="67">
        <v>11.42</v>
      </c>
      <c r="P49" s="67">
        <v>11.21</v>
      </c>
      <c r="Q49" s="67"/>
      <c r="R49" s="67"/>
      <c r="S49" s="71">
        <f t="shared" si="2"/>
        <v>11.467500000000001</v>
      </c>
      <c r="T49" s="72">
        <f t="shared" si="3"/>
        <v>11.467500000000001</v>
      </c>
      <c r="U49" s="51" t="s">
        <v>450</v>
      </c>
      <c r="V49" s="57" t="s">
        <v>455</v>
      </c>
      <c r="W49" s="14"/>
    </row>
    <row r="50" spans="1:23" x14ac:dyDescent="0.25">
      <c r="A50" s="67">
        <v>44</v>
      </c>
      <c r="B50" s="67">
        <v>4008186</v>
      </c>
      <c r="C50" s="67">
        <v>2003</v>
      </c>
      <c r="D50" s="67" t="s">
        <v>159</v>
      </c>
      <c r="E50" s="67" t="s">
        <v>160</v>
      </c>
      <c r="F50" s="67" t="s">
        <v>161</v>
      </c>
      <c r="G50" s="67" t="s">
        <v>162</v>
      </c>
      <c r="H50" s="83">
        <v>30762</v>
      </c>
      <c r="I50" s="67" t="s">
        <v>61</v>
      </c>
      <c r="J50" s="67" t="s">
        <v>163</v>
      </c>
      <c r="K50" s="67">
        <v>2007</v>
      </c>
      <c r="L50" s="67" t="s">
        <v>164</v>
      </c>
      <c r="M50" s="67">
        <v>11.06</v>
      </c>
      <c r="N50" s="67">
        <v>11.46</v>
      </c>
      <c r="O50" s="67">
        <v>10.9</v>
      </c>
      <c r="P50" s="67">
        <v>12.37</v>
      </c>
      <c r="Q50" s="67"/>
      <c r="R50" s="67"/>
      <c r="S50" s="71">
        <f t="shared" si="2"/>
        <v>11.447500000000002</v>
      </c>
      <c r="T50" s="72">
        <f t="shared" si="3"/>
        <v>11.447500000000002</v>
      </c>
      <c r="U50" s="51" t="s">
        <v>450</v>
      </c>
      <c r="V50" s="57" t="s">
        <v>455</v>
      </c>
      <c r="W50" s="14"/>
    </row>
    <row r="51" spans="1:23" x14ac:dyDescent="0.25">
      <c r="A51" s="67">
        <v>45</v>
      </c>
      <c r="B51" s="67">
        <v>4010052</v>
      </c>
      <c r="C51" s="67">
        <v>2005</v>
      </c>
      <c r="D51" s="67" t="s">
        <v>235</v>
      </c>
      <c r="E51" s="67" t="s">
        <v>236</v>
      </c>
      <c r="F51" s="67" t="s">
        <v>237</v>
      </c>
      <c r="G51" s="67" t="s">
        <v>238</v>
      </c>
      <c r="H51" s="83">
        <v>31450</v>
      </c>
      <c r="I51" s="67" t="s">
        <v>65</v>
      </c>
      <c r="J51" s="67" t="s">
        <v>18</v>
      </c>
      <c r="K51" s="67">
        <v>2009</v>
      </c>
      <c r="L51" s="67" t="s">
        <v>72</v>
      </c>
      <c r="M51" s="67">
        <v>10.68</v>
      </c>
      <c r="N51" s="67">
        <v>12.17</v>
      </c>
      <c r="O51" s="67">
        <v>10.82</v>
      </c>
      <c r="P51" s="67">
        <v>12.11</v>
      </c>
      <c r="Q51" s="67"/>
      <c r="R51" s="67"/>
      <c r="S51" s="71">
        <f t="shared" si="2"/>
        <v>11.445</v>
      </c>
      <c r="T51" s="72">
        <f t="shared" si="3"/>
        <v>11.445</v>
      </c>
      <c r="U51" s="51" t="s">
        <v>450</v>
      </c>
      <c r="V51" s="57" t="s">
        <v>455</v>
      </c>
      <c r="W51" s="14"/>
    </row>
    <row r="52" spans="1:23" x14ac:dyDescent="0.25">
      <c r="A52" s="67">
        <v>46</v>
      </c>
      <c r="B52" s="67">
        <v>4007228</v>
      </c>
      <c r="C52" s="67">
        <v>2003</v>
      </c>
      <c r="D52" s="67" t="s">
        <v>187</v>
      </c>
      <c r="E52" s="67" t="s">
        <v>188</v>
      </c>
      <c r="F52" s="67" t="s">
        <v>189</v>
      </c>
      <c r="G52" s="67" t="s">
        <v>190</v>
      </c>
      <c r="H52" s="83">
        <v>30255</v>
      </c>
      <c r="I52" s="67" t="s">
        <v>191</v>
      </c>
      <c r="J52" s="67" t="s">
        <v>18</v>
      </c>
      <c r="K52" s="67">
        <v>2007</v>
      </c>
      <c r="L52" s="67" t="s">
        <v>72</v>
      </c>
      <c r="M52" s="67">
        <v>10.75</v>
      </c>
      <c r="N52" s="67">
        <v>11.16</v>
      </c>
      <c r="O52" s="67">
        <v>11.4</v>
      </c>
      <c r="P52" s="67">
        <v>12.45</v>
      </c>
      <c r="Q52" s="67"/>
      <c r="R52" s="67"/>
      <c r="S52" s="71">
        <f t="shared" si="2"/>
        <v>11.440000000000001</v>
      </c>
      <c r="T52" s="72">
        <f t="shared" si="3"/>
        <v>11.440000000000001</v>
      </c>
      <c r="U52" s="51" t="s">
        <v>450</v>
      </c>
      <c r="V52" s="57" t="s">
        <v>455</v>
      </c>
      <c r="W52" s="14"/>
    </row>
    <row r="53" spans="1:23" x14ac:dyDescent="0.25">
      <c r="A53" s="77">
        <v>47</v>
      </c>
      <c r="B53" s="67">
        <v>36057475</v>
      </c>
      <c r="C53" s="73">
        <v>2003</v>
      </c>
      <c r="D53" s="67" t="s">
        <v>286</v>
      </c>
      <c r="E53" s="67" t="s">
        <v>287</v>
      </c>
      <c r="F53" s="73" t="s">
        <v>420</v>
      </c>
      <c r="G53" s="73" t="s">
        <v>421</v>
      </c>
      <c r="H53" s="82">
        <v>36816</v>
      </c>
      <c r="I53" s="70" t="s">
        <v>448</v>
      </c>
      <c r="J53" s="67" t="s">
        <v>299</v>
      </c>
      <c r="K53" s="67"/>
      <c r="L53" s="67" t="s">
        <v>72</v>
      </c>
      <c r="M53" s="67">
        <v>13.52</v>
      </c>
      <c r="N53" s="67">
        <v>10.92</v>
      </c>
      <c r="O53" s="67">
        <v>11.32</v>
      </c>
      <c r="P53" s="67">
        <v>10.3</v>
      </c>
      <c r="Q53" s="67"/>
      <c r="R53" s="67">
        <v>1</v>
      </c>
      <c r="S53" s="71">
        <f t="shared" si="2"/>
        <v>11.515000000000001</v>
      </c>
      <c r="T53" s="72">
        <f t="shared" si="3"/>
        <v>11.399850000000001</v>
      </c>
      <c r="U53" s="51" t="s">
        <v>450</v>
      </c>
      <c r="V53" s="57" t="s">
        <v>455</v>
      </c>
      <c r="W53" s="14"/>
    </row>
    <row r="54" spans="1:23" x14ac:dyDescent="0.25">
      <c r="A54" s="67">
        <v>48</v>
      </c>
      <c r="B54" s="67">
        <v>4110325</v>
      </c>
      <c r="C54" s="67">
        <v>2006</v>
      </c>
      <c r="D54" s="67" t="s">
        <v>246</v>
      </c>
      <c r="E54" s="67" t="s">
        <v>247</v>
      </c>
      <c r="F54" s="67" t="s">
        <v>248</v>
      </c>
      <c r="G54" s="67" t="s">
        <v>249</v>
      </c>
      <c r="H54" s="83">
        <v>32193</v>
      </c>
      <c r="I54" s="67" t="s">
        <v>250</v>
      </c>
      <c r="J54" s="67" t="s">
        <v>251</v>
      </c>
      <c r="K54" s="67">
        <v>2010</v>
      </c>
      <c r="L54" s="67" t="s">
        <v>82</v>
      </c>
      <c r="M54" s="67">
        <v>10.42</v>
      </c>
      <c r="N54" s="67">
        <v>11.91</v>
      </c>
      <c r="O54" s="67">
        <v>11.43</v>
      </c>
      <c r="P54" s="67">
        <v>11.57</v>
      </c>
      <c r="Q54" s="67"/>
      <c r="R54" s="67"/>
      <c r="S54" s="71">
        <f t="shared" si="2"/>
        <v>11.3325</v>
      </c>
      <c r="T54" s="72">
        <f t="shared" si="3"/>
        <v>11.3325</v>
      </c>
      <c r="U54" s="51" t="s">
        <v>450</v>
      </c>
      <c r="V54" s="57" t="s">
        <v>455</v>
      </c>
      <c r="W54" s="14"/>
    </row>
    <row r="55" spans="1:23" x14ac:dyDescent="0.25">
      <c r="A55" s="67">
        <v>49</v>
      </c>
      <c r="B55" s="67">
        <v>4009733</v>
      </c>
      <c r="C55" s="67">
        <v>2004</v>
      </c>
      <c r="D55" s="67" t="s">
        <v>59</v>
      </c>
      <c r="E55" s="67" t="s">
        <v>193</v>
      </c>
      <c r="F55" s="67" t="s">
        <v>233</v>
      </c>
      <c r="G55" s="67" t="s">
        <v>234</v>
      </c>
      <c r="H55" s="83">
        <v>31088</v>
      </c>
      <c r="I55" s="67" t="s">
        <v>65</v>
      </c>
      <c r="J55" s="67" t="s">
        <v>18</v>
      </c>
      <c r="K55" s="67">
        <v>2008</v>
      </c>
      <c r="L55" s="67" t="s">
        <v>72</v>
      </c>
      <c r="M55" s="67">
        <v>10.95</v>
      </c>
      <c r="N55" s="67">
        <v>11.46</v>
      </c>
      <c r="O55" s="67">
        <v>10.99</v>
      </c>
      <c r="P55" s="67">
        <v>11.54</v>
      </c>
      <c r="Q55" s="67"/>
      <c r="R55" s="67"/>
      <c r="S55" s="71">
        <f t="shared" si="2"/>
        <v>11.234999999999999</v>
      </c>
      <c r="T55" s="72">
        <f t="shared" si="3"/>
        <v>11.234999999999999</v>
      </c>
      <c r="U55" s="51" t="s">
        <v>450</v>
      </c>
      <c r="V55" s="57" t="s">
        <v>455</v>
      </c>
      <c r="W55" s="14"/>
    </row>
    <row r="56" spans="1:23" x14ac:dyDescent="0.25">
      <c r="A56" s="67">
        <v>50</v>
      </c>
      <c r="B56" s="67">
        <v>4002336</v>
      </c>
      <c r="C56" s="67">
        <v>2003</v>
      </c>
      <c r="D56" s="67" t="s">
        <v>73</v>
      </c>
      <c r="E56" s="67" t="s">
        <v>74</v>
      </c>
      <c r="F56" s="73" t="s">
        <v>379</v>
      </c>
      <c r="G56" s="73" t="s">
        <v>380</v>
      </c>
      <c r="H56" s="84">
        <v>30176</v>
      </c>
      <c r="I56" s="67" t="s">
        <v>65</v>
      </c>
      <c r="J56" s="67" t="s">
        <v>75</v>
      </c>
      <c r="K56" s="67">
        <v>2007</v>
      </c>
      <c r="L56" s="67" t="s">
        <v>72</v>
      </c>
      <c r="M56" s="67">
        <v>10.31</v>
      </c>
      <c r="N56" s="67">
        <v>11.32</v>
      </c>
      <c r="O56" s="67">
        <v>11.45</v>
      </c>
      <c r="P56" s="67">
        <v>12.25</v>
      </c>
      <c r="Q56" s="67"/>
      <c r="R56" s="67">
        <v>1</v>
      </c>
      <c r="S56" s="71">
        <f t="shared" si="2"/>
        <v>11.3325</v>
      </c>
      <c r="T56" s="72">
        <f t="shared" si="3"/>
        <v>11.219175</v>
      </c>
      <c r="U56" s="51" t="s">
        <v>450</v>
      </c>
      <c r="V56" s="57" t="s">
        <v>455</v>
      </c>
      <c r="W56" s="14"/>
    </row>
    <row r="57" spans="1:23" x14ac:dyDescent="0.25">
      <c r="A57" s="67">
        <v>51</v>
      </c>
      <c r="B57" s="67">
        <v>34042601</v>
      </c>
      <c r="C57" s="73">
        <v>2016</v>
      </c>
      <c r="D57" s="67" t="s">
        <v>303</v>
      </c>
      <c r="E57" s="67" t="s">
        <v>304</v>
      </c>
      <c r="F57" s="73" t="s">
        <v>428</v>
      </c>
      <c r="G57" s="73" t="s">
        <v>429</v>
      </c>
      <c r="H57" s="70" t="s">
        <v>305</v>
      </c>
      <c r="I57" s="67" t="s">
        <v>62</v>
      </c>
      <c r="J57" s="67" t="s">
        <v>78</v>
      </c>
      <c r="K57" s="67">
        <v>2020</v>
      </c>
      <c r="L57" s="67" t="s">
        <v>125</v>
      </c>
      <c r="M57" s="67" t="s">
        <v>306</v>
      </c>
      <c r="N57" s="67" t="s">
        <v>307</v>
      </c>
      <c r="O57" s="67" t="s">
        <v>308</v>
      </c>
      <c r="P57" s="67" t="s">
        <v>309</v>
      </c>
      <c r="Q57" s="67"/>
      <c r="R57" s="67"/>
      <c r="S57" s="71">
        <f t="shared" si="2"/>
        <v>11.175000000000001</v>
      </c>
      <c r="T57" s="72">
        <f t="shared" si="3"/>
        <v>11.175000000000001</v>
      </c>
      <c r="U57" s="51" t="s">
        <v>450</v>
      </c>
      <c r="V57" s="57" t="s">
        <v>455</v>
      </c>
      <c r="W57" s="14"/>
    </row>
    <row r="58" spans="1:23" x14ac:dyDescent="0.25">
      <c r="A58" s="77">
        <v>52</v>
      </c>
      <c r="B58" s="67">
        <v>35</v>
      </c>
      <c r="C58" s="67">
        <v>1989</v>
      </c>
      <c r="D58" s="67" t="s">
        <v>274</v>
      </c>
      <c r="E58" s="67" t="s">
        <v>275</v>
      </c>
      <c r="F58" s="68" t="s">
        <v>408</v>
      </c>
      <c r="G58" s="68" t="s">
        <v>409</v>
      </c>
      <c r="H58" s="81">
        <v>25640</v>
      </c>
      <c r="I58" s="70" t="s">
        <v>447</v>
      </c>
      <c r="J58" s="67" t="s">
        <v>300</v>
      </c>
      <c r="K58" s="67"/>
      <c r="L58" s="67" t="s">
        <v>82</v>
      </c>
      <c r="M58" s="67">
        <v>10.55</v>
      </c>
      <c r="N58" s="67">
        <v>11.51</v>
      </c>
      <c r="O58" s="67">
        <v>10.85</v>
      </c>
      <c r="P58" s="67">
        <v>11.72</v>
      </c>
      <c r="Q58" s="67"/>
      <c r="R58" s="67"/>
      <c r="S58" s="71">
        <f t="shared" si="2"/>
        <v>11.157499999999999</v>
      </c>
      <c r="T58" s="72">
        <f t="shared" si="3"/>
        <v>11.157499999999999</v>
      </c>
      <c r="U58" s="51" t="s">
        <v>450</v>
      </c>
      <c r="V58" s="57" t="s">
        <v>455</v>
      </c>
      <c r="W58" s="14"/>
    </row>
    <row r="59" spans="1:23" x14ac:dyDescent="0.25">
      <c r="A59" s="67">
        <v>53</v>
      </c>
      <c r="B59" s="67">
        <v>409220</v>
      </c>
      <c r="C59" s="73">
        <v>2001</v>
      </c>
      <c r="D59" s="67" t="s">
        <v>320</v>
      </c>
      <c r="E59" s="67" t="s">
        <v>173</v>
      </c>
      <c r="F59" s="73" t="s">
        <v>432</v>
      </c>
      <c r="G59" s="73" t="s">
        <v>433</v>
      </c>
      <c r="H59" s="70" t="s">
        <v>321</v>
      </c>
      <c r="I59" s="67" t="s">
        <v>322</v>
      </c>
      <c r="J59" s="67" t="s">
        <v>315</v>
      </c>
      <c r="K59" s="67">
        <v>2005</v>
      </c>
      <c r="L59" s="67" t="s">
        <v>126</v>
      </c>
      <c r="M59" s="67" t="s">
        <v>323</v>
      </c>
      <c r="N59" s="67" t="s">
        <v>324</v>
      </c>
      <c r="O59" s="67" t="s">
        <v>324</v>
      </c>
      <c r="P59" s="67" t="s">
        <v>325</v>
      </c>
      <c r="Q59" s="67"/>
      <c r="R59" s="67">
        <v>1</v>
      </c>
      <c r="S59" s="71">
        <f t="shared" si="2"/>
        <v>11.2675</v>
      </c>
      <c r="T59" s="72">
        <f t="shared" si="3"/>
        <v>11.154825000000001</v>
      </c>
      <c r="U59" s="51" t="s">
        <v>450</v>
      </c>
      <c r="V59" s="57" t="s">
        <v>455</v>
      </c>
      <c r="W59" s="14"/>
    </row>
    <row r="60" spans="1:23" x14ac:dyDescent="0.25">
      <c r="A60" s="67">
        <v>54</v>
      </c>
      <c r="B60" s="67">
        <v>418736</v>
      </c>
      <c r="C60" s="67">
        <v>1997</v>
      </c>
      <c r="D60" s="67" t="s">
        <v>262</v>
      </c>
      <c r="E60" s="67" t="s">
        <v>263</v>
      </c>
      <c r="F60" s="67" t="s">
        <v>264</v>
      </c>
      <c r="G60" s="67" t="s">
        <v>265</v>
      </c>
      <c r="H60" s="83">
        <v>28497</v>
      </c>
      <c r="I60" s="67" t="s">
        <v>63</v>
      </c>
      <c r="J60" s="67" t="s">
        <v>114</v>
      </c>
      <c r="K60" s="67">
        <v>2001</v>
      </c>
      <c r="L60" s="67" t="s">
        <v>82</v>
      </c>
      <c r="M60" s="67">
        <v>10.16</v>
      </c>
      <c r="N60" s="67">
        <v>11.3</v>
      </c>
      <c r="O60" s="67">
        <v>11.54</v>
      </c>
      <c r="P60" s="67">
        <v>11.61</v>
      </c>
      <c r="Q60" s="67"/>
      <c r="R60" s="67"/>
      <c r="S60" s="71">
        <f t="shared" si="2"/>
        <v>11.1525</v>
      </c>
      <c r="T60" s="72">
        <f t="shared" si="3"/>
        <v>11.1525</v>
      </c>
      <c r="U60" s="51" t="s">
        <v>450</v>
      </c>
      <c r="V60" s="57" t="s">
        <v>455</v>
      </c>
      <c r="W60" s="14"/>
    </row>
    <row r="61" spans="1:23" x14ac:dyDescent="0.25">
      <c r="A61" s="67">
        <v>55</v>
      </c>
      <c r="B61" s="67">
        <v>4007228</v>
      </c>
      <c r="C61" s="67">
        <v>2004</v>
      </c>
      <c r="D61" s="67" t="s">
        <v>192</v>
      </c>
      <c r="E61" s="67" t="s">
        <v>193</v>
      </c>
      <c r="F61" s="67" t="s">
        <v>194</v>
      </c>
      <c r="G61" s="67" t="s">
        <v>195</v>
      </c>
      <c r="H61" s="83">
        <v>30709</v>
      </c>
      <c r="I61" s="67" t="s">
        <v>61</v>
      </c>
      <c r="J61" s="67" t="s">
        <v>196</v>
      </c>
      <c r="K61" s="67">
        <v>2008</v>
      </c>
      <c r="L61" s="67" t="s">
        <v>72</v>
      </c>
      <c r="M61" s="67">
        <v>10.36</v>
      </c>
      <c r="N61" s="67">
        <v>10.58</v>
      </c>
      <c r="O61" s="67">
        <v>11.38</v>
      </c>
      <c r="P61" s="67">
        <v>12.14</v>
      </c>
      <c r="Q61" s="67"/>
      <c r="R61" s="67"/>
      <c r="S61" s="71">
        <f t="shared" si="2"/>
        <v>11.115</v>
      </c>
      <c r="T61" s="72">
        <f t="shared" si="3"/>
        <v>11.115</v>
      </c>
      <c r="U61" s="51" t="s">
        <v>450</v>
      </c>
      <c r="V61" s="57" t="s">
        <v>455</v>
      </c>
      <c r="W61" s="14"/>
    </row>
    <row r="62" spans="1:23" x14ac:dyDescent="0.25">
      <c r="A62" s="85">
        <v>56</v>
      </c>
      <c r="B62" s="67">
        <v>4002597</v>
      </c>
      <c r="C62" s="73">
        <v>2001</v>
      </c>
      <c r="D62" s="67" t="s">
        <v>290</v>
      </c>
      <c r="E62" s="67" t="s">
        <v>291</v>
      </c>
      <c r="F62" s="73" t="s">
        <v>424</v>
      </c>
      <c r="G62" s="73" t="s">
        <v>425</v>
      </c>
      <c r="H62" s="82">
        <v>31391</v>
      </c>
      <c r="I62" s="70" t="s">
        <v>447</v>
      </c>
      <c r="J62" s="67" t="s">
        <v>298</v>
      </c>
      <c r="K62" s="67"/>
      <c r="L62" s="67" t="s">
        <v>82</v>
      </c>
      <c r="M62" s="67">
        <v>10.24</v>
      </c>
      <c r="N62" s="67">
        <v>10.88</v>
      </c>
      <c r="O62" s="67">
        <v>10.77</v>
      </c>
      <c r="P62" s="67">
        <v>12.54</v>
      </c>
      <c r="Q62" s="67"/>
      <c r="R62" s="67"/>
      <c r="S62" s="71">
        <f t="shared" si="2"/>
        <v>11.1075</v>
      </c>
      <c r="T62" s="72">
        <f t="shared" si="3"/>
        <v>11.1075</v>
      </c>
      <c r="U62" s="51" t="s">
        <v>450</v>
      </c>
      <c r="V62" s="57" t="s">
        <v>455</v>
      </c>
      <c r="W62" s="14"/>
    </row>
    <row r="63" spans="1:23" x14ac:dyDescent="0.25">
      <c r="A63" s="85">
        <v>57</v>
      </c>
      <c r="B63" s="67">
        <v>4000027</v>
      </c>
      <c r="C63" s="67">
        <v>2004</v>
      </c>
      <c r="D63" s="67" t="s">
        <v>76</v>
      </c>
      <c r="E63" s="67" t="s">
        <v>77</v>
      </c>
      <c r="F63" s="68" t="s">
        <v>381</v>
      </c>
      <c r="G63" s="68" t="s">
        <v>382</v>
      </c>
      <c r="H63" s="81">
        <v>45174</v>
      </c>
      <c r="I63" s="67" t="s">
        <v>64</v>
      </c>
      <c r="J63" s="67" t="s">
        <v>78</v>
      </c>
      <c r="K63" s="67">
        <v>2009</v>
      </c>
      <c r="L63" s="67" t="s">
        <v>72</v>
      </c>
      <c r="M63" s="67">
        <v>10.38</v>
      </c>
      <c r="N63" s="67">
        <v>10.52</v>
      </c>
      <c r="O63" s="67">
        <v>11.69</v>
      </c>
      <c r="P63" s="67">
        <v>11.83</v>
      </c>
      <c r="Q63" s="67"/>
      <c r="R63" s="67"/>
      <c r="S63" s="71">
        <f t="shared" si="2"/>
        <v>11.105</v>
      </c>
      <c r="T63" s="72">
        <f t="shared" si="3"/>
        <v>11.105</v>
      </c>
      <c r="U63" s="51" t="s">
        <v>450</v>
      </c>
      <c r="V63" s="57" t="s">
        <v>455</v>
      </c>
      <c r="W63" s="14"/>
    </row>
    <row r="64" spans="1:23" x14ac:dyDescent="0.25">
      <c r="A64" s="85">
        <v>58</v>
      </c>
      <c r="B64" s="67">
        <v>445931</v>
      </c>
      <c r="C64" s="67">
        <v>1998</v>
      </c>
      <c r="D64" s="67" t="s">
        <v>110</v>
      </c>
      <c r="E64" s="67" t="s">
        <v>111</v>
      </c>
      <c r="F64" s="67" t="s">
        <v>112</v>
      </c>
      <c r="G64" s="67" t="s">
        <v>113</v>
      </c>
      <c r="H64" s="83">
        <v>28991</v>
      </c>
      <c r="I64" s="67" t="s">
        <v>63</v>
      </c>
      <c r="J64" s="67" t="s">
        <v>114</v>
      </c>
      <c r="K64" s="67">
        <v>2002</v>
      </c>
      <c r="L64" s="67" t="s">
        <v>115</v>
      </c>
      <c r="M64" s="67">
        <v>10.85</v>
      </c>
      <c r="N64" s="67">
        <v>11.18</v>
      </c>
      <c r="O64" s="67">
        <v>11.63</v>
      </c>
      <c r="P64" s="67">
        <v>10.64</v>
      </c>
      <c r="Q64" s="67"/>
      <c r="R64" s="67"/>
      <c r="S64" s="71">
        <f t="shared" si="2"/>
        <v>11.075000000000001</v>
      </c>
      <c r="T64" s="72">
        <f t="shared" si="3"/>
        <v>11.075000000000001</v>
      </c>
      <c r="U64" s="51" t="s">
        <v>450</v>
      </c>
      <c r="V64" s="57" t="s">
        <v>455</v>
      </c>
      <c r="W64" s="14"/>
    </row>
    <row r="65" spans="1:23" x14ac:dyDescent="0.25">
      <c r="A65" s="85">
        <v>59</v>
      </c>
      <c r="B65" s="67">
        <v>4009535</v>
      </c>
      <c r="C65" s="67">
        <v>2003</v>
      </c>
      <c r="D65" s="67" t="s">
        <v>38</v>
      </c>
      <c r="E65" s="67" t="s">
        <v>243</v>
      </c>
      <c r="F65" s="67" t="s">
        <v>244</v>
      </c>
      <c r="G65" s="67" t="s">
        <v>245</v>
      </c>
      <c r="H65" s="83">
        <v>30543</v>
      </c>
      <c r="I65" s="67" t="s">
        <v>66</v>
      </c>
      <c r="J65" s="67" t="s">
        <v>196</v>
      </c>
      <c r="K65" s="67">
        <v>2007</v>
      </c>
      <c r="L65" s="67" t="s">
        <v>72</v>
      </c>
      <c r="M65" s="67">
        <v>10.050000000000001</v>
      </c>
      <c r="N65" s="67">
        <v>11.48</v>
      </c>
      <c r="O65" s="67">
        <v>11.38</v>
      </c>
      <c r="P65" s="67">
        <v>11.29</v>
      </c>
      <c r="Q65" s="67"/>
      <c r="R65" s="67"/>
      <c r="S65" s="71">
        <f t="shared" si="2"/>
        <v>11.05</v>
      </c>
      <c r="T65" s="72">
        <f t="shared" si="3"/>
        <v>11.05</v>
      </c>
      <c r="U65" s="51" t="s">
        <v>450</v>
      </c>
      <c r="V65" s="57" t="s">
        <v>455</v>
      </c>
      <c r="W65" s="14"/>
    </row>
    <row r="66" spans="1:23" x14ac:dyDescent="0.25">
      <c r="A66" s="86">
        <v>60</v>
      </c>
      <c r="B66" s="87">
        <v>407183</v>
      </c>
      <c r="C66" s="87">
        <v>2000</v>
      </c>
      <c r="D66" s="87" t="s">
        <v>100</v>
      </c>
      <c r="E66" s="87" t="s">
        <v>101</v>
      </c>
      <c r="F66" s="88" t="s">
        <v>401</v>
      </c>
      <c r="G66" s="88" t="s">
        <v>402</v>
      </c>
      <c r="H66" s="89">
        <v>29715</v>
      </c>
      <c r="I66" s="87" t="s">
        <v>102</v>
      </c>
      <c r="J66" s="87" t="s">
        <v>92</v>
      </c>
      <c r="K66" s="87">
        <v>2004</v>
      </c>
      <c r="L66" s="87" t="s">
        <v>72</v>
      </c>
      <c r="M66" s="87">
        <v>11.21</v>
      </c>
      <c r="N66" s="87">
        <v>11.48</v>
      </c>
      <c r="O66" s="87">
        <v>10.220000000000001</v>
      </c>
      <c r="P66" s="87">
        <v>11.08</v>
      </c>
      <c r="Q66" s="87"/>
      <c r="R66" s="87"/>
      <c r="S66" s="90">
        <f t="shared" si="2"/>
        <v>10.9975</v>
      </c>
      <c r="T66" s="91">
        <f t="shared" si="3"/>
        <v>10.9975</v>
      </c>
      <c r="U66" s="52" t="s">
        <v>450</v>
      </c>
      <c r="V66" s="58" t="s">
        <v>455</v>
      </c>
      <c r="W66" s="14"/>
    </row>
    <row r="67" spans="1:23" x14ac:dyDescent="0.25">
      <c r="A67" s="67">
        <v>61</v>
      </c>
      <c r="B67" s="67">
        <v>408914</v>
      </c>
      <c r="C67" s="67">
        <v>2002</v>
      </c>
      <c r="D67" s="67" t="s">
        <v>38</v>
      </c>
      <c r="E67" s="67" t="s">
        <v>99</v>
      </c>
      <c r="F67" s="68" t="s">
        <v>399</v>
      </c>
      <c r="G67" s="68" t="s">
        <v>400</v>
      </c>
      <c r="H67" s="81">
        <v>31095</v>
      </c>
      <c r="I67" s="67" t="s">
        <v>66</v>
      </c>
      <c r="J67" s="67" t="s">
        <v>75</v>
      </c>
      <c r="K67" s="67">
        <v>2006</v>
      </c>
      <c r="L67" s="67" t="s">
        <v>82</v>
      </c>
      <c r="M67" s="67">
        <v>10.47</v>
      </c>
      <c r="N67" s="67">
        <v>10.34</v>
      </c>
      <c r="O67" s="67">
        <v>11.43</v>
      </c>
      <c r="P67" s="67">
        <v>12.16</v>
      </c>
      <c r="Q67" s="67"/>
      <c r="R67" s="67">
        <v>1</v>
      </c>
      <c r="S67" s="71">
        <f t="shared" si="2"/>
        <v>11.1</v>
      </c>
      <c r="T67" s="72">
        <f t="shared" si="3"/>
        <v>10.988999999999999</v>
      </c>
      <c r="U67" s="51" t="s">
        <v>450</v>
      </c>
      <c r="V67" s="57" t="s">
        <v>455</v>
      </c>
      <c r="W67" s="14"/>
    </row>
    <row r="68" spans="1:23" x14ac:dyDescent="0.25">
      <c r="A68" s="67">
        <v>62</v>
      </c>
      <c r="B68" s="67">
        <v>6009932</v>
      </c>
      <c r="C68" s="68">
        <v>2004</v>
      </c>
      <c r="D68" s="67" t="s">
        <v>311</v>
      </c>
      <c r="E68" s="67" t="s">
        <v>312</v>
      </c>
      <c r="F68" s="68" t="s">
        <v>430</v>
      </c>
      <c r="G68" s="68" t="s">
        <v>431</v>
      </c>
      <c r="H68" s="76" t="s">
        <v>313</v>
      </c>
      <c r="I68" s="67" t="s">
        <v>314</v>
      </c>
      <c r="J68" s="67" t="s">
        <v>315</v>
      </c>
      <c r="K68" s="67">
        <v>2008</v>
      </c>
      <c r="L68" s="67" t="s">
        <v>126</v>
      </c>
      <c r="M68" s="67" t="s">
        <v>316</v>
      </c>
      <c r="N68" s="67" t="s">
        <v>317</v>
      </c>
      <c r="O68" s="67" t="s">
        <v>318</v>
      </c>
      <c r="P68" s="67" t="s">
        <v>319</v>
      </c>
      <c r="Q68" s="67"/>
      <c r="R68" s="67"/>
      <c r="S68" s="71">
        <v>10.97</v>
      </c>
      <c r="T68" s="72">
        <f t="shared" si="3"/>
        <v>10.97</v>
      </c>
      <c r="U68" s="51" t="s">
        <v>450</v>
      </c>
      <c r="V68" s="57" t="s">
        <v>455</v>
      </c>
      <c r="W68" s="14"/>
    </row>
    <row r="69" spans="1:23" x14ac:dyDescent="0.25">
      <c r="A69" s="67">
        <v>63</v>
      </c>
      <c r="B69" s="67">
        <v>926788</v>
      </c>
      <c r="C69" s="67">
        <v>2000</v>
      </c>
      <c r="D69" s="67" t="s">
        <v>219</v>
      </c>
      <c r="E69" s="67" t="s">
        <v>220</v>
      </c>
      <c r="F69" s="67" t="s">
        <v>221</v>
      </c>
      <c r="G69" s="67" t="s">
        <v>222</v>
      </c>
      <c r="H69" s="75">
        <v>29965</v>
      </c>
      <c r="I69" s="67" t="s">
        <v>223</v>
      </c>
      <c r="J69" s="67" t="s">
        <v>224</v>
      </c>
      <c r="K69" s="67">
        <v>2004</v>
      </c>
      <c r="L69" s="67" t="s">
        <v>82</v>
      </c>
      <c r="M69" s="67">
        <v>10.51</v>
      </c>
      <c r="N69" s="67">
        <v>11.5</v>
      </c>
      <c r="O69" s="67">
        <v>10.87</v>
      </c>
      <c r="P69" s="67">
        <v>11.04</v>
      </c>
      <c r="Q69" s="67"/>
      <c r="R69" s="67">
        <v>1</v>
      </c>
      <c r="S69" s="71">
        <f t="shared" ref="S69:S76" si="4">(P69+O69+N69+M69)/4</f>
        <v>10.979999999999999</v>
      </c>
      <c r="T69" s="72">
        <f t="shared" si="3"/>
        <v>10.870199999999999</v>
      </c>
      <c r="U69" s="51" t="s">
        <v>450</v>
      </c>
      <c r="V69" s="57" t="s">
        <v>455</v>
      </c>
      <c r="W69" s="14"/>
    </row>
    <row r="70" spans="1:23" x14ac:dyDescent="0.25">
      <c r="A70" s="67">
        <v>64</v>
      </c>
      <c r="B70" s="67">
        <v>33013367</v>
      </c>
      <c r="C70" s="67">
        <v>2015</v>
      </c>
      <c r="D70" s="67" t="s">
        <v>356</v>
      </c>
      <c r="E70" s="67" t="s">
        <v>357</v>
      </c>
      <c r="F70" s="73" t="s">
        <v>441</v>
      </c>
      <c r="G70" s="73" t="s">
        <v>442</v>
      </c>
      <c r="H70" s="76" t="s">
        <v>358</v>
      </c>
      <c r="I70" s="67" t="s">
        <v>62</v>
      </c>
      <c r="J70" s="67" t="s">
        <v>78</v>
      </c>
      <c r="K70" s="67">
        <v>2019</v>
      </c>
      <c r="L70" s="67" t="s">
        <v>125</v>
      </c>
      <c r="M70" s="67" t="s">
        <v>359</v>
      </c>
      <c r="N70" s="67" t="s">
        <v>360</v>
      </c>
      <c r="O70" s="67" t="s">
        <v>361</v>
      </c>
      <c r="P70" s="67" t="s">
        <v>362</v>
      </c>
      <c r="Q70" s="67"/>
      <c r="R70" s="67">
        <v>3</v>
      </c>
      <c r="S70" s="71">
        <f t="shared" si="4"/>
        <v>11.2</v>
      </c>
      <c r="T70" s="72">
        <f t="shared" si="3"/>
        <v>10.863999999999999</v>
      </c>
      <c r="U70" s="51" t="s">
        <v>450</v>
      </c>
      <c r="V70" s="57" t="s">
        <v>455</v>
      </c>
      <c r="W70" s="14"/>
    </row>
    <row r="71" spans="1:23" x14ac:dyDescent="0.25">
      <c r="A71" s="67">
        <v>65</v>
      </c>
      <c r="B71" s="67">
        <v>34006726</v>
      </c>
      <c r="C71" s="67">
        <v>2018</v>
      </c>
      <c r="D71" s="67" t="s">
        <v>144</v>
      </c>
      <c r="E71" s="67" t="s">
        <v>273</v>
      </c>
      <c r="F71" s="68" t="s">
        <v>406</v>
      </c>
      <c r="G71" s="68" t="s">
        <v>407</v>
      </c>
      <c r="H71" s="69">
        <v>36934</v>
      </c>
      <c r="I71" s="70" t="s">
        <v>447</v>
      </c>
      <c r="J71" s="67" t="s">
        <v>301</v>
      </c>
      <c r="K71" s="67"/>
      <c r="L71" s="67" t="s">
        <v>72</v>
      </c>
      <c r="M71" s="67">
        <v>12.13</v>
      </c>
      <c r="N71" s="67">
        <v>10.16</v>
      </c>
      <c r="O71" s="67">
        <v>10.85</v>
      </c>
      <c r="P71" s="67">
        <v>10.29</v>
      </c>
      <c r="Q71" s="67"/>
      <c r="R71" s="67"/>
      <c r="S71" s="71">
        <f t="shared" si="4"/>
        <v>10.8575</v>
      </c>
      <c r="T71" s="72">
        <f t="shared" ref="T71:T76" si="5">S71*(1-0.04*(Q71+R71/4))</f>
        <v>10.8575</v>
      </c>
      <c r="U71" s="51" t="s">
        <v>450</v>
      </c>
      <c r="V71" s="57" t="s">
        <v>455</v>
      </c>
      <c r="W71" s="14"/>
    </row>
    <row r="72" spans="1:23" x14ac:dyDescent="0.25">
      <c r="A72" s="67">
        <v>66</v>
      </c>
      <c r="B72" s="67">
        <v>404883</v>
      </c>
      <c r="C72" s="67">
        <v>2001</v>
      </c>
      <c r="D72" s="67" t="s">
        <v>271</v>
      </c>
      <c r="E72" s="67" t="s">
        <v>272</v>
      </c>
      <c r="F72" s="68" t="s">
        <v>404</v>
      </c>
      <c r="G72" s="68" t="s">
        <v>405</v>
      </c>
      <c r="H72" s="69">
        <v>30227</v>
      </c>
      <c r="I72" s="70" t="s">
        <v>447</v>
      </c>
      <c r="J72" s="67" t="s">
        <v>294</v>
      </c>
      <c r="K72" s="67"/>
      <c r="L72" s="67" t="s">
        <v>72</v>
      </c>
      <c r="M72" s="67">
        <v>10.38</v>
      </c>
      <c r="N72" s="67">
        <v>10.36</v>
      </c>
      <c r="O72" s="67">
        <v>11.4</v>
      </c>
      <c r="P72" s="67">
        <v>11.25</v>
      </c>
      <c r="Q72" s="67"/>
      <c r="R72" s="67"/>
      <c r="S72" s="71">
        <f t="shared" si="4"/>
        <v>10.8475</v>
      </c>
      <c r="T72" s="72">
        <f t="shared" si="5"/>
        <v>10.8475</v>
      </c>
      <c r="U72" s="51" t="s">
        <v>450</v>
      </c>
      <c r="V72" s="57" t="s">
        <v>455</v>
      </c>
      <c r="W72" s="14"/>
    </row>
    <row r="73" spans="1:23" x14ac:dyDescent="0.25">
      <c r="A73" s="67">
        <v>67</v>
      </c>
      <c r="B73" s="67">
        <v>408913</v>
      </c>
      <c r="C73" s="67">
        <v>2002</v>
      </c>
      <c r="D73" s="67" t="s">
        <v>144</v>
      </c>
      <c r="E73" s="67" t="s">
        <v>145</v>
      </c>
      <c r="F73" s="67" t="s">
        <v>146</v>
      </c>
      <c r="G73" s="67" t="s">
        <v>147</v>
      </c>
      <c r="H73" s="75">
        <v>30367</v>
      </c>
      <c r="I73" s="67" t="s">
        <v>67</v>
      </c>
      <c r="J73" s="67" t="s">
        <v>18</v>
      </c>
      <c r="K73" s="67">
        <v>2006</v>
      </c>
      <c r="L73" s="67" t="s">
        <v>143</v>
      </c>
      <c r="M73" s="67">
        <v>11.16</v>
      </c>
      <c r="N73" s="67">
        <v>10.98</v>
      </c>
      <c r="O73" s="67">
        <v>10.69</v>
      </c>
      <c r="P73" s="67">
        <v>10.44</v>
      </c>
      <c r="Q73" s="67"/>
      <c r="R73" s="67"/>
      <c r="S73" s="71">
        <f t="shared" si="4"/>
        <v>10.817499999999999</v>
      </c>
      <c r="T73" s="72">
        <f t="shared" si="5"/>
        <v>10.817499999999999</v>
      </c>
      <c r="U73" s="51" t="s">
        <v>450</v>
      </c>
      <c r="V73" s="57" t="s">
        <v>455</v>
      </c>
      <c r="W73" s="14"/>
    </row>
    <row r="74" spans="1:23" x14ac:dyDescent="0.25">
      <c r="A74" s="67">
        <v>68</v>
      </c>
      <c r="B74" s="67">
        <v>5001216</v>
      </c>
      <c r="C74" s="67">
        <v>2007</v>
      </c>
      <c r="D74" s="67" t="s">
        <v>284</v>
      </c>
      <c r="E74" s="67" t="s">
        <v>285</v>
      </c>
      <c r="F74" s="73" t="s">
        <v>418</v>
      </c>
      <c r="G74" s="73" t="s">
        <v>419</v>
      </c>
      <c r="H74" s="74">
        <v>32630</v>
      </c>
      <c r="I74" s="70" t="s">
        <v>447</v>
      </c>
      <c r="J74" s="67" t="s">
        <v>295</v>
      </c>
      <c r="K74" s="67"/>
      <c r="L74" s="67" t="s">
        <v>72</v>
      </c>
      <c r="M74" s="67">
        <v>10.9</v>
      </c>
      <c r="N74" s="67">
        <v>10.72</v>
      </c>
      <c r="O74" s="67">
        <v>10.98</v>
      </c>
      <c r="P74" s="67">
        <v>11</v>
      </c>
      <c r="Q74" s="67"/>
      <c r="R74" s="67">
        <v>1</v>
      </c>
      <c r="S74" s="71">
        <f t="shared" si="4"/>
        <v>10.9</v>
      </c>
      <c r="T74" s="72">
        <f t="shared" si="5"/>
        <v>10.791</v>
      </c>
      <c r="U74" s="51" t="s">
        <v>450</v>
      </c>
      <c r="V74" s="57" t="s">
        <v>455</v>
      </c>
      <c r="W74" s="14"/>
    </row>
    <row r="75" spans="1:23" x14ac:dyDescent="0.25">
      <c r="A75" s="67">
        <v>69</v>
      </c>
      <c r="B75" s="78">
        <v>4005555</v>
      </c>
      <c r="C75" s="78">
        <v>2006</v>
      </c>
      <c r="D75" s="78" t="s">
        <v>69</v>
      </c>
      <c r="E75" s="78" t="s">
        <v>70</v>
      </c>
      <c r="F75" s="68" t="s">
        <v>377</v>
      </c>
      <c r="G75" s="68" t="s">
        <v>378</v>
      </c>
      <c r="H75" s="92">
        <v>31603</v>
      </c>
      <c r="I75" s="93" t="s">
        <v>64</v>
      </c>
      <c r="J75" s="78" t="s">
        <v>71</v>
      </c>
      <c r="K75" s="78">
        <v>2010</v>
      </c>
      <c r="L75" s="94" t="s">
        <v>72</v>
      </c>
      <c r="M75" s="95">
        <v>10.96</v>
      </c>
      <c r="N75" s="95">
        <v>10.58</v>
      </c>
      <c r="O75" s="95">
        <v>11.06</v>
      </c>
      <c r="P75" s="95">
        <v>11.81</v>
      </c>
      <c r="Q75" s="94"/>
      <c r="R75" s="96">
        <v>3</v>
      </c>
      <c r="S75" s="71">
        <f t="shared" si="4"/>
        <v>11.102500000000001</v>
      </c>
      <c r="T75" s="72">
        <f t="shared" si="5"/>
        <v>10.769425</v>
      </c>
      <c r="U75" s="51" t="s">
        <v>450</v>
      </c>
      <c r="V75" s="57" t="s">
        <v>455</v>
      </c>
      <c r="W75" s="14"/>
    </row>
    <row r="76" spans="1:23" x14ac:dyDescent="0.25">
      <c r="A76" s="67">
        <v>70</v>
      </c>
      <c r="B76" s="67">
        <v>4124575</v>
      </c>
      <c r="C76" s="67">
        <v>2004</v>
      </c>
      <c r="D76" s="67" t="s">
        <v>197</v>
      </c>
      <c r="E76" s="67" t="s">
        <v>188</v>
      </c>
      <c r="F76" s="67" t="s">
        <v>198</v>
      </c>
      <c r="G76" s="67" t="s">
        <v>199</v>
      </c>
      <c r="H76" s="75">
        <v>31067</v>
      </c>
      <c r="I76" s="67" t="s">
        <v>200</v>
      </c>
      <c r="J76" s="67" t="s">
        <v>201</v>
      </c>
      <c r="K76" s="67">
        <v>2008</v>
      </c>
      <c r="L76" s="67" t="s">
        <v>82</v>
      </c>
      <c r="M76" s="67">
        <v>10.31</v>
      </c>
      <c r="N76" s="67">
        <v>11.79</v>
      </c>
      <c r="O76" s="67">
        <v>10.6</v>
      </c>
      <c r="P76" s="67">
        <v>10.19</v>
      </c>
      <c r="Q76" s="67"/>
      <c r="R76" s="67"/>
      <c r="S76" s="71">
        <f t="shared" si="4"/>
        <v>10.7225</v>
      </c>
      <c r="T76" s="71">
        <f t="shared" si="5"/>
        <v>10.7225</v>
      </c>
      <c r="U76" s="51" t="s">
        <v>450</v>
      </c>
      <c r="V76" s="57" t="s">
        <v>455</v>
      </c>
      <c r="W76" s="14"/>
    </row>
    <row r="77" spans="1:23" x14ac:dyDescent="0.25">
      <c r="A77" s="97"/>
      <c r="B77" s="98"/>
    </row>
  </sheetData>
  <sortState ref="B7:T105">
    <sortCondition descending="1" ref="T7:T105"/>
  </sortState>
  <mergeCells count="1">
    <mergeCell ref="C1:O1"/>
  </mergeCells>
  <pageMargins left="0.25" right="0.25" top="0.75" bottom="0.75" header="0.3" footer="0.3"/>
  <pageSetup paperSiz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rightToLeft="1" zoomScaleNormal="100" workbookViewId="0">
      <selection activeCell="A7" sqref="A7:X8"/>
    </sheetView>
  </sheetViews>
  <sheetFormatPr baseColWidth="10" defaultColWidth="9.140625" defaultRowHeight="15" x14ac:dyDescent="0.25"/>
  <cols>
    <col min="1" max="1" width="5.42578125" customWidth="1"/>
    <col min="2" max="3" width="7.28515625" customWidth="1"/>
    <col min="4" max="5" width="7.28515625" style="23" customWidth="1"/>
    <col min="6" max="6" width="8.7109375" customWidth="1"/>
    <col min="7" max="7" width="13.140625" customWidth="1"/>
    <col min="8" max="8" width="16.7109375" customWidth="1"/>
    <col min="9" max="9" width="16.7109375" style="23" customWidth="1"/>
    <col min="10" max="10" width="27.85546875" customWidth="1"/>
    <col min="11" max="11" width="7.140625" customWidth="1"/>
    <col min="12" max="12" width="12.140625" customWidth="1"/>
    <col min="13" max="13" width="7.28515625" customWidth="1"/>
    <col min="14" max="14" width="7.5703125" customWidth="1"/>
    <col min="15" max="16" width="6.85546875" customWidth="1"/>
    <col min="17" max="17" width="7.5703125" customWidth="1"/>
    <col min="18" max="18" width="8.85546875" customWidth="1"/>
    <col min="19" max="19" width="10.42578125" customWidth="1"/>
    <col min="20" max="20" width="7.85546875" customWidth="1"/>
    <col min="21" max="21" width="8.28515625" customWidth="1"/>
    <col min="22" max="24" width="9.5703125" customWidth="1"/>
  </cols>
  <sheetData>
    <row r="1" spans="1:24" ht="18.75" x14ac:dyDescent="0.3">
      <c r="C1" s="59" t="s">
        <v>18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16"/>
    </row>
    <row r="2" spans="1:24" ht="18.75" x14ac:dyDescent="0.3">
      <c r="C2" s="15" t="s">
        <v>21</v>
      </c>
      <c r="D2" s="28"/>
      <c r="E2" s="28"/>
      <c r="F2" s="15"/>
      <c r="G2" s="15"/>
      <c r="H2" s="15"/>
      <c r="I2" s="28"/>
      <c r="J2" s="15"/>
      <c r="K2" s="15"/>
      <c r="L2" s="15"/>
      <c r="M2" s="15"/>
      <c r="N2" s="15"/>
      <c r="O2" s="15"/>
      <c r="P2" s="15"/>
    </row>
    <row r="4" spans="1:24" ht="23.25" x14ac:dyDescent="0.35">
      <c r="C4" s="1" t="s">
        <v>32</v>
      </c>
      <c r="D4" s="24"/>
      <c r="E4" s="24"/>
      <c r="F4" s="2"/>
      <c r="G4" s="2"/>
      <c r="H4" s="2"/>
      <c r="I4" s="25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4" x14ac:dyDescent="0.25">
      <c r="C5" t="s">
        <v>33</v>
      </c>
    </row>
    <row r="6" spans="1:24" ht="47.25" x14ac:dyDescent="0.25">
      <c r="A6" s="3" t="s">
        <v>0</v>
      </c>
      <c r="B6" s="3" t="s">
        <v>1</v>
      </c>
      <c r="C6" s="3" t="s">
        <v>2</v>
      </c>
      <c r="D6" s="26" t="s">
        <v>3</v>
      </c>
      <c r="E6" s="26" t="s">
        <v>4</v>
      </c>
      <c r="F6" s="26" t="s">
        <v>26</v>
      </c>
      <c r="G6" s="26" t="s">
        <v>27</v>
      </c>
      <c r="H6" s="3" t="s">
        <v>28</v>
      </c>
      <c r="I6" s="26" t="s">
        <v>29</v>
      </c>
      <c r="J6" s="3" t="s">
        <v>5</v>
      </c>
      <c r="K6" s="3" t="s">
        <v>6</v>
      </c>
      <c r="L6" s="3" t="s">
        <v>7</v>
      </c>
      <c r="M6" s="4" t="s">
        <v>8</v>
      </c>
      <c r="N6" s="4" t="s">
        <v>9</v>
      </c>
      <c r="O6" s="4" t="s">
        <v>10</v>
      </c>
      <c r="P6" s="5" t="s">
        <v>11</v>
      </c>
      <c r="Q6" s="5" t="s">
        <v>12</v>
      </c>
      <c r="R6" s="6" t="s">
        <v>13</v>
      </c>
      <c r="S6" s="6" t="s">
        <v>14</v>
      </c>
      <c r="T6" s="7" t="s">
        <v>15</v>
      </c>
      <c r="U6" s="7" t="s">
        <v>16</v>
      </c>
      <c r="V6" s="8" t="s">
        <v>17</v>
      </c>
      <c r="W6" s="17" t="s">
        <v>19</v>
      </c>
      <c r="X6" s="17" t="s">
        <v>20</v>
      </c>
    </row>
    <row r="7" spans="1:24" ht="15.75" x14ac:dyDescent="0.25">
      <c r="A7" s="9">
        <v>1</v>
      </c>
      <c r="B7" s="9">
        <v>441384</v>
      </c>
      <c r="C7" s="9">
        <v>1998</v>
      </c>
      <c r="D7" s="27" t="s">
        <v>40</v>
      </c>
      <c r="E7" s="27" t="s">
        <v>41</v>
      </c>
      <c r="F7" s="9"/>
      <c r="G7" s="38"/>
      <c r="H7" s="39">
        <v>29571</v>
      </c>
      <c r="I7" s="40" t="s">
        <v>39</v>
      </c>
      <c r="J7" s="38" t="s">
        <v>45</v>
      </c>
      <c r="K7" s="38">
        <v>2002</v>
      </c>
      <c r="L7" s="41" t="s">
        <v>44</v>
      </c>
      <c r="M7" s="42">
        <v>13.22</v>
      </c>
      <c r="N7" s="42">
        <v>12.77</v>
      </c>
      <c r="O7" s="42">
        <v>14.08</v>
      </c>
      <c r="P7" s="42">
        <v>14.05</v>
      </c>
      <c r="Q7" s="42">
        <v>0</v>
      </c>
      <c r="R7" s="41"/>
      <c r="S7" s="41"/>
      <c r="T7" s="43">
        <f>(M7+N7+O7+P7+Q7)/5</f>
        <v>10.824000000000002</v>
      </c>
      <c r="U7" s="44">
        <f>T7*(1-0.04*(R7+S7/4))</f>
        <v>10.824000000000002</v>
      </c>
      <c r="V7" s="45" t="s">
        <v>68</v>
      </c>
      <c r="W7" s="45"/>
      <c r="X7" s="45"/>
    </row>
    <row r="8" spans="1:24" ht="15.75" x14ac:dyDescent="0.25">
      <c r="A8" s="14">
        <v>2</v>
      </c>
      <c r="B8" s="14">
        <v>36059518</v>
      </c>
      <c r="C8" s="14">
        <v>2018</v>
      </c>
      <c r="D8" s="14" t="s">
        <v>42</v>
      </c>
      <c r="E8" s="14" t="s">
        <v>43</v>
      </c>
      <c r="F8" s="14"/>
      <c r="G8" s="45"/>
      <c r="H8" s="46">
        <v>35364</v>
      </c>
      <c r="I8" s="45" t="s">
        <v>46</v>
      </c>
      <c r="J8" s="45" t="s">
        <v>47</v>
      </c>
      <c r="K8" s="45">
        <v>2023</v>
      </c>
      <c r="L8" s="45" t="s">
        <v>48</v>
      </c>
      <c r="M8" s="45">
        <v>11.75</v>
      </c>
      <c r="N8" s="45">
        <v>11.82</v>
      </c>
      <c r="O8" s="45">
        <v>10.039999999999999</v>
      </c>
      <c r="P8" s="45">
        <v>11.53</v>
      </c>
      <c r="Q8" s="45">
        <v>12.47</v>
      </c>
      <c r="R8" s="45"/>
      <c r="S8" s="45"/>
      <c r="T8" s="43">
        <f t="shared" ref="T8" si="0">(M8+N8+O8+P8+Q8)/5</f>
        <v>11.522</v>
      </c>
      <c r="U8" s="44">
        <f t="shared" ref="U8" si="1">T8*(1-0.04*(R8+S8/4))</f>
        <v>11.522</v>
      </c>
      <c r="V8" s="45"/>
      <c r="W8" s="45"/>
      <c r="X8" s="45"/>
    </row>
  </sheetData>
  <mergeCells count="1">
    <mergeCell ref="C1:O1"/>
  </mergeCells>
  <pageMargins left="0.25" right="0.25" top="0.75" bottom="0.75" header="0.3" footer="0.3"/>
  <pageSetup paperSiz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rightToLeft="1" workbookViewId="0">
      <selection activeCell="N9" sqref="N9"/>
    </sheetView>
  </sheetViews>
  <sheetFormatPr baseColWidth="10" defaultColWidth="9.140625" defaultRowHeight="15" x14ac:dyDescent="0.25"/>
  <cols>
    <col min="13" max="13" width="5.7109375" customWidth="1"/>
    <col min="14" max="14" width="66.140625" customWidth="1"/>
  </cols>
  <sheetData>
    <row r="2" spans="1:14" ht="21" x14ac:dyDescent="0.35">
      <c r="A2" s="60" t="s">
        <v>22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43.5" customHeight="1" x14ac:dyDescent="0.25">
      <c r="N3" s="33" t="s">
        <v>34</v>
      </c>
    </row>
    <row r="4" spans="1:14" ht="26.25" customHeight="1" x14ac:dyDescent="0.25">
      <c r="N4" s="18" t="s">
        <v>25</v>
      </c>
    </row>
    <row r="5" spans="1:14" ht="34.5" customHeight="1" x14ac:dyDescent="0.25">
      <c r="N5" s="34" t="s">
        <v>35</v>
      </c>
    </row>
    <row r="6" spans="1:14" ht="33.75" customHeight="1" x14ac:dyDescent="0.25">
      <c r="N6" s="29" t="s">
        <v>23</v>
      </c>
    </row>
    <row r="7" spans="1:14" ht="39.75" customHeight="1" x14ac:dyDescent="0.25">
      <c r="N7" s="30" t="s">
        <v>36</v>
      </c>
    </row>
    <row r="8" spans="1:14" ht="28.5" customHeight="1" x14ac:dyDescent="0.25">
      <c r="N8" s="31" t="s">
        <v>24</v>
      </c>
    </row>
    <row r="9" spans="1:14" ht="14.25" customHeight="1" x14ac:dyDescent="0.25">
      <c r="N9" s="19"/>
    </row>
    <row r="10" spans="1:14" ht="15.75" x14ac:dyDescent="0.25">
      <c r="N10" s="20"/>
    </row>
    <row r="11" spans="1:14" x14ac:dyDescent="0.25">
      <c r="N11" s="21"/>
    </row>
    <row r="12" spans="1:14" x14ac:dyDescent="0.25">
      <c r="N12" s="22"/>
    </row>
  </sheetData>
  <mergeCells count="1">
    <mergeCell ref="A2:L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BAC+3</vt:lpstr>
      <vt:lpstr>BAC+4</vt:lpstr>
      <vt:lpstr>BAC+5 </vt:lpstr>
      <vt:lpstr>ملاحظة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CRISTAL</cp:lastModifiedBy>
  <cp:lastPrinted>2020-12-15T10:45:35Z</cp:lastPrinted>
  <dcterms:created xsi:type="dcterms:W3CDTF">2019-10-29T00:47:39Z</dcterms:created>
  <dcterms:modified xsi:type="dcterms:W3CDTF">2023-10-02T18:16:34Z</dcterms:modified>
</cp:coreProperties>
</file>